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C\Nucleases bongori\ARTIGO FINAL\Imagens\eLife\Source Data\Figure 4- source data 3\"/>
    </mc:Choice>
  </mc:AlternateContent>
  <xr:revisionPtr revIDLastSave="0" documentId="13_ncr:1_{D5802217-1B58-41CC-B30A-5DAAC378FF46}" xr6:coauthVersionLast="46" xr6:coauthVersionMax="46" xr10:uidLastSave="{00000000-0000-0000-0000-000000000000}"/>
  <bookViews>
    <workbookView xWindow="-108" yWindow="-108" windowWidth="23256" windowHeight="13176" xr2:uid="{48D0A9B4-7088-4DD9-A283-798283909759}"/>
  </bookViews>
  <sheets>
    <sheet name="TseV2" sheetId="4" r:id="rId1"/>
    <sheet name="TseV3" sheetId="5" r:id="rId2"/>
    <sheet name="empty plasmid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5" l="1"/>
  <c r="G12" i="5"/>
  <c r="G13" i="5" s="1"/>
  <c r="I42" i="6"/>
  <c r="G42" i="6"/>
  <c r="G43" i="6" s="1"/>
  <c r="H43" i="6" s="1"/>
  <c r="H44" i="6" s="1"/>
  <c r="D42" i="6"/>
  <c r="B42" i="6"/>
  <c r="B43" i="6" s="1"/>
  <c r="C43" i="6" s="1"/>
  <c r="C44" i="6" s="1"/>
  <c r="I27" i="6"/>
  <c r="G27" i="6"/>
  <c r="G28" i="6" s="1"/>
  <c r="H28" i="6" s="1"/>
  <c r="H29" i="6" s="1"/>
  <c r="D27" i="6"/>
  <c r="B27" i="6"/>
  <c r="B28" i="6" s="1"/>
  <c r="C28" i="6" s="1"/>
  <c r="C29" i="6" s="1"/>
  <c r="I12" i="6"/>
  <c r="G12" i="6"/>
  <c r="G13" i="6" s="1"/>
  <c r="H13" i="6" s="1"/>
  <c r="H14" i="6" s="1"/>
  <c r="D12" i="6"/>
  <c r="B12" i="6"/>
  <c r="B13" i="6" s="1"/>
  <c r="C13" i="6" s="1"/>
  <c r="C14" i="6" s="1"/>
  <c r="S42" i="5"/>
  <c r="Q42" i="5"/>
  <c r="S27" i="5"/>
  <c r="Q27" i="5"/>
  <c r="S12" i="5"/>
  <c r="Q12" i="5"/>
  <c r="Q13" i="5" s="1"/>
  <c r="R13" i="5" s="1"/>
  <c r="R14" i="5" s="1"/>
  <c r="N42" i="5"/>
  <c r="L42" i="5"/>
  <c r="N27" i="5"/>
  <c r="L27" i="5"/>
  <c r="L28" i="5" s="1"/>
  <c r="M28" i="5" s="1"/>
  <c r="M29" i="5" s="1"/>
  <c r="N12" i="5"/>
  <c r="L12" i="5"/>
  <c r="B43" i="5"/>
  <c r="C43" i="5" s="1"/>
  <c r="C44" i="5" s="1"/>
  <c r="I42" i="5"/>
  <c r="G42" i="5"/>
  <c r="G43" i="5" s="1"/>
  <c r="H43" i="5" s="1"/>
  <c r="H44" i="5" s="1"/>
  <c r="D42" i="5"/>
  <c r="B42" i="5"/>
  <c r="I27" i="5"/>
  <c r="G27" i="5"/>
  <c r="G28" i="5" s="1"/>
  <c r="H28" i="5" s="1"/>
  <c r="H29" i="5" s="1"/>
  <c r="D27" i="5"/>
  <c r="B27" i="5"/>
  <c r="B28" i="5" s="1"/>
  <c r="C28" i="5" s="1"/>
  <c r="C29" i="5" s="1"/>
  <c r="D12" i="5"/>
  <c r="B12" i="5"/>
  <c r="B13" i="5" s="1"/>
  <c r="C13" i="5" s="1"/>
  <c r="C14" i="5" s="1"/>
  <c r="Q43" i="4"/>
  <c r="R43" i="4" s="1"/>
  <c r="R44" i="4" s="1"/>
  <c r="S42" i="4"/>
  <c r="Q42" i="4"/>
  <c r="N42" i="4"/>
  <c r="L42" i="4"/>
  <c r="L43" i="4" s="1"/>
  <c r="M43" i="4" s="1"/>
  <c r="M44" i="4" s="1"/>
  <c r="S27" i="4"/>
  <c r="Q27" i="4"/>
  <c r="Q28" i="4" s="1"/>
  <c r="R28" i="4" s="1"/>
  <c r="R29" i="4" s="1"/>
  <c r="N27" i="4"/>
  <c r="L27" i="4"/>
  <c r="L28" i="4" s="1"/>
  <c r="M28" i="4" s="1"/>
  <c r="M29" i="4" s="1"/>
  <c r="S12" i="4"/>
  <c r="Q12" i="4"/>
  <c r="Q13" i="4" s="1"/>
  <c r="R13" i="4" s="1"/>
  <c r="R14" i="4" s="1"/>
  <c r="N12" i="4"/>
  <c r="L12" i="4"/>
  <c r="L13" i="4" s="1"/>
  <c r="M13" i="4" s="1"/>
  <c r="M14" i="4" s="1"/>
  <c r="I42" i="4"/>
  <c r="G42" i="4"/>
  <c r="G43" i="4" s="1"/>
  <c r="H43" i="4" s="1"/>
  <c r="H44" i="4" s="1"/>
  <c r="D42" i="4"/>
  <c r="B42" i="4"/>
  <c r="B43" i="4" s="1"/>
  <c r="C43" i="4" s="1"/>
  <c r="C44" i="4" s="1"/>
  <c r="I27" i="4"/>
  <c r="G27" i="4"/>
  <c r="G28" i="4" s="1"/>
  <c r="H28" i="4" s="1"/>
  <c r="H29" i="4" s="1"/>
  <c r="D27" i="4"/>
  <c r="B27" i="4"/>
  <c r="B28" i="4" s="1"/>
  <c r="C28" i="4" s="1"/>
  <c r="C29" i="4" s="1"/>
  <c r="G13" i="4"/>
  <c r="H13" i="4" s="1"/>
  <c r="H14" i="4" s="1"/>
  <c r="I12" i="4"/>
  <c r="G12" i="4"/>
  <c r="D12" i="4"/>
  <c r="B12" i="4"/>
  <c r="B13" i="4" s="1"/>
  <c r="C13" i="4" s="1"/>
  <c r="C14" i="4" s="1"/>
  <c r="L13" i="5" l="1"/>
  <c r="M13" i="5" s="1"/>
  <c r="M14" i="5" s="1"/>
  <c r="Q28" i="5"/>
  <c r="R28" i="5" s="1"/>
  <c r="R29" i="5" s="1"/>
  <c r="Q43" i="5"/>
  <c r="R43" i="5" s="1"/>
  <c r="R44" i="5" s="1"/>
  <c r="L43" i="5"/>
  <c r="M43" i="5" s="1"/>
  <c r="M44" i="5" s="1"/>
  <c r="H13" i="5"/>
  <c r="H14" i="5" s="1"/>
</calcChain>
</file>

<file path=xl/sharedStrings.xml><?xml version="1.0" encoding="utf-8"?>
<sst xmlns="http://schemas.openxmlformats.org/spreadsheetml/2006/main" count="346" uniqueCount="32">
  <si>
    <t>exp1</t>
  </si>
  <si>
    <t>Total</t>
  </si>
  <si>
    <t>total sem foci:</t>
  </si>
  <si>
    <t>Foci</t>
  </si>
  <si>
    <t>exp2</t>
  </si>
  <si>
    <t>exp3</t>
  </si>
  <si>
    <t>cell total</t>
  </si>
  <si>
    <t>total without foci:</t>
  </si>
  <si>
    <t>Percentage</t>
  </si>
  <si>
    <t>field 1</t>
  </si>
  <si>
    <t>field2</t>
  </si>
  <si>
    <t>field3</t>
  </si>
  <si>
    <t>field4</t>
  </si>
  <si>
    <t>field1</t>
  </si>
  <si>
    <t>TseV2 D282A glucose</t>
  </si>
  <si>
    <t>TseV2 D282A IPTG</t>
  </si>
  <si>
    <t>TseV3 D230A glucose</t>
  </si>
  <si>
    <t>TseV3 D230A IPTG</t>
  </si>
  <si>
    <t>TseV2 glucose</t>
  </si>
  <si>
    <t>TseV3 glucose</t>
  </si>
  <si>
    <t>empty glucose</t>
  </si>
  <si>
    <t>TseV2  IPTG</t>
  </si>
  <si>
    <t>TseV3  IPTG</t>
  </si>
  <si>
    <t>empty  IPTG</t>
  </si>
  <si>
    <t>TseV2 Glucose</t>
  </si>
  <si>
    <t>TseV2 IPTG</t>
  </si>
  <si>
    <t>TseV D282A IPTG</t>
  </si>
  <si>
    <t>No Foci</t>
  </si>
  <si>
    <t>TseV3 Glucose</t>
  </si>
  <si>
    <t>TseV3 IPTG</t>
  </si>
  <si>
    <t>TseV D230A IPTG</t>
  </si>
  <si>
    <t>empty  Glucose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</si>
</sst>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3" borderId="14" xfId="0" applyFill="1" applyBorder="1"/>
    <xf numFmtId="0" fontId="0" fillId="3" borderId="0" xfId="0" applyFill="1"/>
    <xf numFmtId="0" fontId="0" fillId="6" borderId="14" xfId="0" applyFill="1" applyBorder="1"/>
    <xf numFmtId="0" fontId="0" fillId="2" borderId="16" xfId="0" applyFill="1" applyBorder="1"/>
    <xf numFmtId="0" fontId="0" fillId="0" borderId="17" xfId="0" applyBorder="1"/>
    <xf numFmtId="0" fontId="0" fillId="0" borderId="18" xfId="0" applyBorder="1"/>
    <xf numFmtId="0" fontId="0" fillId="0" borderId="16" xfId="0" applyBorder="1"/>
    <xf numFmtId="0" fontId="0" fillId="0" borderId="13" xfId="0" applyBorder="1" applyAlignment="1">
      <alignment wrapText="1"/>
    </xf>
    <xf numFmtId="0" fontId="0" fillId="5" borderId="1" xfId="0" applyFill="1" applyBorder="1"/>
    <xf numFmtId="0" fontId="0" fillId="0" borderId="2" xfId="0" applyBorder="1"/>
    <xf numFmtId="0" fontId="0" fillId="5" borderId="16" xfId="0" applyFill="1" applyBorder="1"/>
    <xf numFmtId="0" fontId="0" fillId="7" borderId="16" xfId="0" applyFill="1" applyBorder="1"/>
    <xf numFmtId="0" fontId="0" fillId="8" borderId="0" xfId="0" applyFill="1"/>
    <xf numFmtId="0" fontId="0" fillId="8" borderId="14" xfId="0" applyFill="1" applyBorder="1"/>
    <xf numFmtId="0" fontId="0" fillId="0" borderId="0" xfId="0" applyBorder="1"/>
    <xf numFmtId="0" fontId="0" fillId="6" borderId="0" xfId="0" applyFill="1" applyBorder="1"/>
    <xf numFmtId="0" fontId="0" fillId="0" borderId="22" xfId="0" applyBorder="1"/>
    <xf numFmtId="0" fontId="0" fillId="9" borderId="5" xfId="0" applyFill="1" applyBorder="1"/>
    <xf numFmtId="0" fontId="0" fillId="8" borderId="0" xfId="0" applyFill="1" applyBorder="1"/>
    <xf numFmtId="0" fontId="0" fillId="0" borderId="23" xfId="0" applyBorder="1"/>
    <xf numFmtId="0" fontId="0" fillId="3" borderId="0" xfId="0" applyFill="1" applyBorder="1"/>
    <xf numFmtId="0" fontId="0" fillId="4" borderId="11" xfId="0" applyFill="1" applyBorder="1"/>
    <xf numFmtId="0" fontId="0" fillId="6" borderId="0" xfId="0" applyFill="1"/>
    <xf numFmtId="0" fontId="0" fillId="0" borderId="1" xfId="0" applyBorder="1"/>
    <xf numFmtId="0" fontId="0" fillId="0" borderId="13" xfId="0" applyBorder="1"/>
    <xf numFmtId="0" fontId="0" fillId="0" borderId="25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24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02DE3-40A5-4F35-B953-DFB22E54A4BA}">
  <dimension ref="A1:S50"/>
  <sheetViews>
    <sheetView tabSelected="1" topLeftCell="A31" workbookViewId="0">
      <selection activeCell="J6" sqref="J6"/>
    </sheetView>
  </sheetViews>
  <sheetFormatPr defaultRowHeight="14.4" x14ac:dyDescent="0.3"/>
  <cols>
    <col min="1" max="1" width="17.88671875" customWidth="1"/>
  </cols>
  <sheetData>
    <row r="1" spans="1:19" ht="15" thickBot="1" x14ac:dyDescent="0.35">
      <c r="B1" t="s">
        <v>0</v>
      </c>
      <c r="G1" t="s">
        <v>0</v>
      </c>
      <c r="L1" t="s">
        <v>0</v>
      </c>
      <c r="Q1" t="s">
        <v>0</v>
      </c>
    </row>
    <row r="2" spans="1:19" ht="15" thickBot="1" x14ac:dyDescent="0.35">
      <c r="B2" s="47" t="s">
        <v>18</v>
      </c>
      <c r="C2" s="48"/>
      <c r="D2" s="49"/>
      <c r="G2" s="47" t="s">
        <v>21</v>
      </c>
      <c r="H2" s="48"/>
      <c r="I2" s="49"/>
      <c r="L2" s="46" t="s">
        <v>14</v>
      </c>
      <c r="M2" s="43"/>
      <c r="N2" s="45"/>
      <c r="Q2" s="46" t="s">
        <v>15</v>
      </c>
      <c r="R2" s="43"/>
      <c r="S2" s="45"/>
    </row>
    <row r="3" spans="1:19" x14ac:dyDescent="0.3">
      <c r="B3" s="16" t="s">
        <v>3</v>
      </c>
      <c r="D3" s="2" t="s">
        <v>6</v>
      </c>
      <c r="G3" s="50" t="s">
        <v>3</v>
      </c>
      <c r="H3" s="29"/>
      <c r="I3" s="2" t="s">
        <v>6</v>
      </c>
      <c r="L3" s="16" t="s">
        <v>3</v>
      </c>
      <c r="N3" s="2" t="s">
        <v>6</v>
      </c>
      <c r="Q3" s="16" t="s">
        <v>3</v>
      </c>
      <c r="S3" s="2" t="s">
        <v>6</v>
      </c>
    </row>
    <row r="4" spans="1:19" x14ac:dyDescent="0.3">
      <c r="B4" s="17" t="s">
        <v>13</v>
      </c>
      <c r="C4" s="18"/>
      <c r="D4" s="5"/>
      <c r="G4" s="4" t="s">
        <v>13</v>
      </c>
      <c r="H4" s="3"/>
      <c r="I4" s="5"/>
      <c r="L4" s="17" t="s">
        <v>9</v>
      </c>
      <c r="M4" s="18"/>
      <c r="N4" s="5"/>
      <c r="Q4" s="17" t="s">
        <v>9</v>
      </c>
      <c r="R4" s="18"/>
      <c r="S4" s="5"/>
    </row>
    <row r="5" spans="1:19" x14ac:dyDescent="0.3">
      <c r="B5" s="9">
        <v>3</v>
      </c>
      <c r="C5" s="10"/>
      <c r="D5" s="8">
        <v>100</v>
      </c>
      <c r="G5" s="6">
        <v>111</v>
      </c>
      <c r="H5" s="7"/>
      <c r="I5" s="8">
        <v>121</v>
      </c>
      <c r="L5" s="9">
        <v>0</v>
      </c>
      <c r="M5" s="10"/>
      <c r="N5" s="8">
        <v>100</v>
      </c>
      <c r="Q5" s="9">
        <v>2</v>
      </c>
      <c r="R5" s="10"/>
      <c r="S5" s="8">
        <v>107</v>
      </c>
    </row>
    <row r="6" spans="1:19" x14ac:dyDescent="0.3">
      <c r="B6" s="17" t="s">
        <v>10</v>
      </c>
      <c r="C6" s="18"/>
      <c r="D6" s="5"/>
      <c r="G6" s="4" t="s">
        <v>10</v>
      </c>
      <c r="H6" s="3"/>
      <c r="I6" s="5"/>
      <c r="L6" s="17" t="s">
        <v>10</v>
      </c>
      <c r="M6" s="18"/>
      <c r="N6" s="5"/>
      <c r="Q6" s="17" t="s">
        <v>10</v>
      </c>
      <c r="R6" s="18"/>
      <c r="S6" s="5"/>
    </row>
    <row r="7" spans="1:19" x14ac:dyDescent="0.3">
      <c r="B7" s="9">
        <v>3</v>
      </c>
      <c r="C7" s="10"/>
      <c r="D7" s="8">
        <v>100</v>
      </c>
      <c r="G7" s="6">
        <v>69</v>
      </c>
      <c r="H7" s="7"/>
      <c r="I7" s="8">
        <v>83</v>
      </c>
      <c r="L7" s="9">
        <v>3</v>
      </c>
      <c r="M7" s="10"/>
      <c r="N7" s="8">
        <v>100</v>
      </c>
      <c r="Q7" s="9">
        <v>1</v>
      </c>
      <c r="R7" s="10"/>
      <c r="S7" s="8">
        <v>105</v>
      </c>
    </row>
    <row r="8" spans="1:19" x14ac:dyDescent="0.3">
      <c r="B8" s="17" t="s">
        <v>11</v>
      </c>
      <c r="C8" s="18"/>
      <c r="D8" s="5"/>
      <c r="G8" s="4" t="s">
        <v>11</v>
      </c>
      <c r="H8" s="3"/>
      <c r="I8" s="5"/>
      <c r="L8" s="17" t="s">
        <v>11</v>
      </c>
      <c r="M8" s="18"/>
      <c r="N8" s="5"/>
      <c r="Q8" s="17" t="s">
        <v>11</v>
      </c>
      <c r="R8" s="18"/>
      <c r="S8" s="5"/>
    </row>
    <row r="9" spans="1:19" x14ac:dyDescent="0.3">
      <c r="B9" s="9">
        <v>4</v>
      </c>
      <c r="C9" s="10"/>
      <c r="D9" s="8">
        <v>100</v>
      </c>
      <c r="G9" s="6">
        <v>116</v>
      </c>
      <c r="H9" s="7"/>
      <c r="I9" s="8">
        <v>129</v>
      </c>
      <c r="L9" s="9">
        <v>0</v>
      </c>
      <c r="M9" s="10"/>
      <c r="N9" s="8">
        <v>111</v>
      </c>
      <c r="Q9" s="9">
        <v>3</v>
      </c>
      <c r="R9" s="10"/>
      <c r="S9" s="8">
        <v>108</v>
      </c>
    </row>
    <row r="10" spans="1:19" x14ac:dyDescent="0.3">
      <c r="B10" s="17" t="s">
        <v>12</v>
      </c>
      <c r="C10" s="18"/>
      <c r="D10" s="5"/>
      <c r="G10" s="4" t="s">
        <v>12</v>
      </c>
      <c r="H10" s="3"/>
      <c r="I10" s="5"/>
      <c r="L10" s="17" t="s">
        <v>12</v>
      </c>
      <c r="M10" s="18"/>
      <c r="N10" s="5"/>
      <c r="Q10" s="17" t="s">
        <v>12</v>
      </c>
      <c r="R10" s="18"/>
      <c r="S10" s="5"/>
    </row>
    <row r="11" spans="1:19" x14ac:dyDescent="0.3">
      <c r="B11" s="9">
        <v>6</v>
      </c>
      <c r="C11" s="10"/>
      <c r="D11" s="8">
        <v>100</v>
      </c>
      <c r="G11" s="6">
        <v>77</v>
      </c>
      <c r="H11" s="7"/>
      <c r="I11" s="8">
        <v>89</v>
      </c>
      <c r="L11" s="9">
        <v>3</v>
      </c>
      <c r="M11" s="10"/>
      <c r="N11" s="8">
        <v>122</v>
      </c>
      <c r="Q11" s="9">
        <v>1</v>
      </c>
      <c r="R11" s="10"/>
      <c r="S11" s="8">
        <v>107</v>
      </c>
    </row>
    <row r="12" spans="1:19" x14ac:dyDescent="0.3">
      <c r="A12" t="s">
        <v>1</v>
      </c>
      <c r="B12" s="19">
        <f>SUM(B5,B7,B9,B11)</f>
        <v>16</v>
      </c>
      <c r="D12" s="2">
        <f>SUM(D5,D7,D9,D11)</f>
        <v>400</v>
      </c>
      <c r="F12" t="s">
        <v>1</v>
      </c>
      <c r="G12" s="19">
        <f>SUM(G5,G7,G9,G11)</f>
        <v>373</v>
      </c>
      <c r="H12" s="29"/>
      <c r="I12" s="32">
        <f>SUM(I5,I7,I9,I11)</f>
        <v>422</v>
      </c>
      <c r="K12" t="s">
        <v>1</v>
      </c>
      <c r="L12" s="19">
        <f>SUM(L5,L7,L9,L11)</f>
        <v>6</v>
      </c>
      <c r="N12" s="2">
        <f>SUM(N5,N7,N9,N11)</f>
        <v>433</v>
      </c>
      <c r="P12" t="s">
        <v>1</v>
      </c>
      <c r="Q12" s="19">
        <f>SUM(Q5,Q7,Q9,Q11)</f>
        <v>7</v>
      </c>
      <c r="S12" s="2">
        <f>SUM(S5,S7,S9,S11)</f>
        <v>427</v>
      </c>
    </row>
    <row r="13" spans="1:19" x14ac:dyDescent="0.3">
      <c r="A13" t="s">
        <v>8</v>
      </c>
      <c r="B13" s="16">
        <f>(B12/D12)*100</f>
        <v>4</v>
      </c>
      <c r="C13" s="14">
        <f>SUM(B13:B13)</f>
        <v>4</v>
      </c>
      <c r="D13" s="2"/>
      <c r="F13" t="s">
        <v>8</v>
      </c>
      <c r="G13" s="16">
        <f>(G12/I12)*100</f>
        <v>88.388625592417057</v>
      </c>
      <c r="H13" s="33">
        <f>SUM(G13:G13)</f>
        <v>88.388625592417057</v>
      </c>
      <c r="I13" s="2"/>
      <c r="K13" t="s">
        <v>8</v>
      </c>
      <c r="L13" s="16">
        <f>(L12/N12)*100</f>
        <v>1.3856812933025404</v>
      </c>
      <c r="M13" s="14">
        <f>L13</f>
        <v>1.3856812933025404</v>
      </c>
      <c r="N13" s="2"/>
      <c r="P13" t="s">
        <v>8</v>
      </c>
      <c r="Q13" s="16">
        <f>(Q12/S12)*100</f>
        <v>1.639344262295082</v>
      </c>
      <c r="R13" s="14">
        <f>Q13</f>
        <v>1.639344262295082</v>
      </c>
      <c r="S13" s="2"/>
    </row>
    <row r="14" spans="1:19" ht="43.8" thickBot="1" x14ac:dyDescent="0.35">
      <c r="B14" s="20" t="s">
        <v>7</v>
      </c>
      <c r="C14" s="13">
        <f>100-C13</f>
        <v>96</v>
      </c>
      <c r="D14" s="12"/>
      <c r="G14" s="20" t="s">
        <v>7</v>
      </c>
      <c r="H14" s="13">
        <f>100-H13</f>
        <v>11.611374407582943</v>
      </c>
      <c r="I14" s="12"/>
      <c r="L14" s="20" t="s">
        <v>7</v>
      </c>
      <c r="M14" s="13">
        <f>100-M13</f>
        <v>98.61431870669746</v>
      </c>
      <c r="N14" s="12"/>
      <c r="Q14" s="20" t="s">
        <v>7</v>
      </c>
      <c r="R14" s="13">
        <f>100-R13</f>
        <v>98.360655737704917</v>
      </c>
      <c r="S14" s="12"/>
    </row>
    <row r="16" spans="1:19" ht="15" thickBot="1" x14ac:dyDescent="0.35">
      <c r="B16" t="s">
        <v>4</v>
      </c>
      <c r="G16" t="s">
        <v>4</v>
      </c>
      <c r="L16" t="s">
        <v>4</v>
      </c>
      <c r="Q16" t="s">
        <v>4</v>
      </c>
    </row>
    <row r="17" spans="1:19" ht="15" thickBot="1" x14ac:dyDescent="0.35">
      <c r="B17" s="47" t="s">
        <v>18</v>
      </c>
      <c r="C17" s="48"/>
      <c r="D17" s="49"/>
      <c r="G17" s="47" t="s">
        <v>21</v>
      </c>
      <c r="H17" s="48"/>
      <c r="I17" s="49"/>
      <c r="L17" s="46" t="s">
        <v>14</v>
      </c>
      <c r="M17" s="43"/>
      <c r="N17" s="45"/>
      <c r="Q17" s="46" t="s">
        <v>15</v>
      </c>
      <c r="R17" s="43"/>
      <c r="S17" s="45"/>
    </row>
    <row r="18" spans="1:19" x14ac:dyDescent="0.3">
      <c r="B18" s="16" t="s">
        <v>3</v>
      </c>
      <c r="D18" s="2" t="s">
        <v>6</v>
      </c>
      <c r="G18" s="16" t="s">
        <v>3</v>
      </c>
      <c r="I18" s="2" t="s">
        <v>6</v>
      </c>
      <c r="L18" s="16" t="s">
        <v>3</v>
      </c>
      <c r="N18" s="2" t="s">
        <v>6</v>
      </c>
      <c r="Q18" s="16" t="s">
        <v>3</v>
      </c>
      <c r="S18" s="2" t="s">
        <v>6</v>
      </c>
    </row>
    <row r="19" spans="1:19" x14ac:dyDescent="0.3">
      <c r="B19" s="17" t="s">
        <v>13</v>
      </c>
      <c r="C19" s="18"/>
      <c r="D19" s="5"/>
      <c r="G19" s="17" t="s">
        <v>13</v>
      </c>
      <c r="H19" s="18"/>
      <c r="I19" s="5"/>
      <c r="L19" s="17" t="s">
        <v>13</v>
      </c>
      <c r="M19" s="18"/>
      <c r="N19" s="5"/>
      <c r="Q19" s="17" t="s">
        <v>13</v>
      </c>
      <c r="R19" s="18"/>
      <c r="S19" s="5"/>
    </row>
    <row r="20" spans="1:19" x14ac:dyDescent="0.3">
      <c r="B20" s="9">
        <v>9</v>
      </c>
      <c r="C20" s="10"/>
      <c r="D20" s="8">
        <v>100</v>
      </c>
      <c r="G20" s="9">
        <v>88</v>
      </c>
      <c r="H20" s="10"/>
      <c r="I20" s="8">
        <v>104</v>
      </c>
      <c r="L20" s="9">
        <v>3</v>
      </c>
      <c r="M20" s="10"/>
      <c r="N20" s="8">
        <v>107</v>
      </c>
      <c r="Q20" s="9">
        <v>6</v>
      </c>
      <c r="R20" s="10"/>
      <c r="S20" s="8">
        <v>105</v>
      </c>
    </row>
    <row r="21" spans="1:19" x14ac:dyDescent="0.3">
      <c r="B21" s="17" t="s">
        <v>10</v>
      </c>
      <c r="C21" s="18"/>
      <c r="D21" s="5"/>
      <c r="G21" s="17" t="s">
        <v>10</v>
      </c>
      <c r="H21" s="18"/>
      <c r="I21" s="5"/>
      <c r="L21" s="17" t="s">
        <v>10</v>
      </c>
      <c r="M21" s="18"/>
      <c r="N21" s="5"/>
      <c r="Q21" s="17" t="s">
        <v>10</v>
      </c>
      <c r="R21" s="18"/>
      <c r="S21" s="5"/>
    </row>
    <row r="22" spans="1:19" x14ac:dyDescent="0.3">
      <c r="B22" s="9">
        <v>6</v>
      </c>
      <c r="C22" s="10"/>
      <c r="D22" s="8">
        <v>100</v>
      </c>
      <c r="G22" s="9">
        <v>94</v>
      </c>
      <c r="H22" s="10"/>
      <c r="I22" s="8">
        <v>100</v>
      </c>
      <c r="L22" s="9">
        <v>0</v>
      </c>
      <c r="M22" s="10"/>
      <c r="N22" s="8">
        <v>106</v>
      </c>
      <c r="Q22" s="9">
        <v>3</v>
      </c>
      <c r="R22" s="10"/>
      <c r="S22" s="8">
        <v>110</v>
      </c>
    </row>
    <row r="23" spans="1:19" x14ac:dyDescent="0.3">
      <c r="B23" s="17" t="s">
        <v>11</v>
      </c>
      <c r="C23" s="18"/>
      <c r="D23" s="5"/>
      <c r="G23" s="17" t="s">
        <v>11</v>
      </c>
      <c r="H23" s="18"/>
      <c r="I23" s="5"/>
      <c r="L23" s="17" t="s">
        <v>11</v>
      </c>
      <c r="M23" s="18"/>
      <c r="N23" s="5"/>
      <c r="Q23" s="17" t="s">
        <v>11</v>
      </c>
      <c r="R23" s="18"/>
      <c r="S23" s="5"/>
    </row>
    <row r="24" spans="1:19" x14ac:dyDescent="0.3">
      <c r="B24" s="9">
        <v>7</v>
      </c>
      <c r="C24" s="10"/>
      <c r="D24" s="8">
        <v>100</v>
      </c>
      <c r="G24" s="9">
        <v>79</v>
      </c>
      <c r="H24" s="10"/>
      <c r="I24" s="8">
        <v>112</v>
      </c>
      <c r="L24" s="9">
        <v>3</v>
      </c>
      <c r="M24" s="10"/>
      <c r="N24" s="8">
        <v>104</v>
      </c>
      <c r="Q24" s="9">
        <v>8</v>
      </c>
      <c r="R24" s="10"/>
      <c r="S24" s="8">
        <v>109</v>
      </c>
    </row>
    <row r="25" spans="1:19" x14ac:dyDescent="0.3">
      <c r="B25" s="17" t="s">
        <v>12</v>
      </c>
      <c r="C25" s="18"/>
      <c r="D25" s="5"/>
      <c r="G25" s="17" t="s">
        <v>12</v>
      </c>
      <c r="H25" s="18"/>
      <c r="I25" s="5"/>
      <c r="L25" s="17" t="s">
        <v>12</v>
      </c>
      <c r="M25" s="18"/>
      <c r="N25" s="5"/>
      <c r="Q25" s="17" t="s">
        <v>12</v>
      </c>
      <c r="R25" s="18"/>
      <c r="S25" s="5"/>
    </row>
    <row r="26" spans="1:19" x14ac:dyDescent="0.3">
      <c r="B26" s="9">
        <v>8</v>
      </c>
      <c r="C26" s="10"/>
      <c r="D26" s="8">
        <v>100</v>
      </c>
      <c r="G26" s="9">
        <v>81</v>
      </c>
      <c r="H26" s="10"/>
      <c r="I26" s="8">
        <v>100</v>
      </c>
      <c r="L26" s="9">
        <v>0</v>
      </c>
      <c r="M26" s="10"/>
      <c r="N26" s="8">
        <v>112</v>
      </c>
      <c r="Q26" s="9">
        <v>4</v>
      </c>
      <c r="R26" s="10"/>
      <c r="S26" s="8">
        <v>115</v>
      </c>
    </row>
    <row r="27" spans="1:19" x14ac:dyDescent="0.3">
      <c r="A27" t="s">
        <v>1</v>
      </c>
      <c r="B27" s="19">
        <f>SUM(B20,B22,B24,B26)</f>
        <v>30</v>
      </c>
      <c r="D27" s="2">
        <f>SUM(D20,D22,D24,D26)</f>
        <v>400</v>
      </c>
      <c r="F27" t="s">
        <v>1</v>
      </c>
      <c r="G27" s="19">
        <f>SUM(G20,G22,G24,G26)</f>
        <v>342</v>
      </c>
      <c r="I27" s="2">
        <f>SUM(I20,I22,I24,I26)</f>
        <v>416</v>
      </c>
      <c r="K27" t="s">
        <v>1</v>
      </c>
      <c r="L27" s="19">
        <f>SUM(L20,L22,L24,L26)</f>
        <v>6</v>
      </c>
      <c r="N27" s="2">
        <f>SUM(N20,N22,N24,N26)</f>
        <v>429</v>
      </c>
      <c r="P27" t="s">
        <v>1</v>
      </c>
      <c r="Q27" s="19">
        <f>SUM(Q20,Q22,Q24,Q26)</f>
        <v>21</v>
      </c>
      <c r="S27" s="2">
        <f>SUM(S20,S22,S24,S26)</f>
        <v>439</v>
      </c>
    </row>
    <row r="28" spans="1:19" x14ac:dyDescent="0.3">
      <c r="A28" t="s">
        <v>8</v>
      </c>
      <c r="B28" s="16">
        <f>(B27/D27)*100</f>
        <v>7.5</v>
      </c>
      <c r="C28" s="14">
        <f>B28</f>
        <v>7.5</v>
      </c>
      <c r="D28" s="2"/>
      <c r="F28" t="s">
        <v>8</v>
      </c>
      <c r="G28" s="16">
        <f>(G27/I27)*100</f>
        <v>82.211538461538453</v>
      </c>
      <c r="H28" s="14">
        <f>G28</f>
        <v>82.211538461538453</v>
      </c>
      <c r="I28" s="2"/>
      <c r="K28" t="s">
        <v>8</v>
      </c>
      <c r="L28" s="16">
        <f>(L27/N27)*100</f>
        <v>1.3986013986013985</v>
      </c>
      <c r="M28" s="14">
        <f>L28</f>
        <v>1.3986013986013985</v>
      </c>
      <c r="N28" s="2"/>
      <c r="P28" t="s">
        <v>8</v>
      </c>
      <c r="Q28" s="16">
        <f>(Q27/S27)*100</f>
        <v>4.7835990888382689</v>
      </c>
      <c r="R28" s="14">
        <f>Q28</f>
        <v>4.7835990888382689</v>
      </c>
      <c r="S28" s="2"/>
    </row>
    <row r="29" spans="1:19" ht="43.8" thickBot="1" x14ac:dyDescent="0.35">
      <c r="B29" s="20" t="s">
        <v>7</v>
      </c>
      <c r="C29" s="13">
        <f>100-C28</f>
        <v>92.5</v>
      </c>
      <c r="D29" s="12"/>
      <c r="G29" s="20" t="s">
        <v>7</v>
      </c>
      <c r="H29" s="13">
        <f>100-H28</f>
        <v>17.788461538461547</v>
      </c>
      <c r="I29" s="12"/>
      <c r="L29" s="20" t="s">
        <v>7</v>
      </c>
      <c r="M29" s="13">
        <f>100-M28</f>
        <v>98.6013986013986</v>
      </c>
      <c r="N29" s="12"/>
      <c r="Q29" s="20" t="s">
        <v>7</v>
      </c>
      <c r="R29" s="13">
        <f>100-R28</f>
        <v>95.216400911161728</v>
      </c>
      <c r="S29" s="12"/>
    </row>
    <row r="31" spans="1:19" ht="15" thickBot="1" x14ac:dyDescent="0.35">
      <c r="B31" t="s">
        <v>5</v>
      </c>
      <c r="G31" t="s">
        <v>5</v>
      </c>
      <c r="L31" t="s">
        <v>5</v>
      </c>
      <c r="Q31" t="s">
        <v>5</v>
      </c>
    </row>
    <row r="32" spans="1:19" ht="15" thickBot="1" x14ac:dyDescent="0.35">
      <c r="B32" s="47" t="s">
        <v>18</v>
      </c>
      <c r="C32" s="48"/>
      <c r="D32" s="49"/>
      <c r="G32" s="47" t="s">
        <v>21</v>
      </c>
      <c r="H32" s="48"/>
      <c r="I32" s="49"/>
      <c r="L32" s="46" t="s">
        <v>14</v>
      </c>
      <c r="M32" s="43"/>
      <c r="N32" s="45"/>
      <c r="Q32" s="46" t="s">
        <v>15</v>
      </c>
      <c r="R32" s="43"/>
      <c r="S32" s="45"/>
    </row>
    <row r="33" spans="1:19" x14ac:dyDescent="0.3">
      <c r="B33" s="16" t="s">
        <v>3</v>
      </c>
      <c r="D33" s="2" t="s">
        <v>6</v>
      </c>
      <c r="G33" s="16" t="s">
        <v>3</v>
      </c>
      <c r="I33" s="2" t="s">
        <v>6</v>
      </c>
      <c r="L33" s="16" t="s">
        <v>3</v>
      </c>
      <c r="N33" s="2" t="s">
        <v>6</v>
      </c>
      <c r="Q33" s="16" t="s">
        <v>3</v>
      </c>
      <c r="S33" s="2" t="s">
        <v>6</v>
      </c>
    </row>
    <row r="34" spans="1:19" x14ac:dyDescent="0.3">
      <c r="B34" s="17" t="s">
        <v>9</v>
      </c>
      <c r="C34" s="18"/>
      <c r="D34" s="5"/>
      <c r="G34" s="17" t="s">
        <v>13</v>
      </c>
      <c r="H34" s="18"/>
      <c r="I34" s="5"/>
      <c r="L34" s="17" t="s">
        <v>13</v>
      </c>
      <c r="M34" s="18"/>
      <c r="N34" s="5"/>
      <c r="Q34" s="17" t="s">
        <v>13</v>
      </c>
      <c r="R34" s="18"/>
      <c r="S34" s="5"/>
    </row>
    <row r="35" spans="1:19" x14ac:dyDescent="0.3">
      <c r="B35" s="9">
        <v>5</v>
      </c>
      <c r="C35" s="10"/>
      <c r="D35" s="8">
        <v>104</v>
      </c>
      <c r="G35" s="9">
        <v>95</v>
      </c>
      <c r="H35" s="10"/>
      <c r="I35" s="8">
        <v>118</v>
      </c>
      <c r="L35" s="9">
        <v>0</v>
      </c>
      <c r="M35" s="10"/>
      <c r="N35" s="8">
        <v>101</v>
      </c>
      <c r="Q35" s="9">
        <v>2</v>
      </c>
      <c r="R35" s="10"/>
      <c r="S35" s="8">
        <v>100</v>
      </c>
    </row>
    <row r="36" spans="1:19" x14ac:dyDescent="0.3">
      <c r="B36" s="17" t="s">
        <v>10</v>
      </c>
      <c r="C36" s="18"/>
      <c r="D36" s="5"/>
      <c r="G36" s="17" t="s">
        <v>10</v>
      </c>
      <c r="H36" s="18"/>
      <c r="I36" s="5"/>
      <c r="L36" s="17" t="s">
        <v>10</v>
      </c>
      <c r="M36" s="18"/>
      <c r="N36" s="5"/>
      <c r="Q36" s="17" t="s">
        <v>10</v>
      </c>
      <c r="R36" s="18"/>
      <c r="S36" s="5"/>
    </row>
    <row r="37" spans="1:19" x14ac:dyDescent="0.3">
      <c r="B37" s="9">
        <v>6</v>
      </c>
      <c r="C37" s="10"/>
      <c r="D37" s="8">
        <v>101</v>
      </c>
      <c r="G37" s="9">
        <v>74</v>
      </c>
      <c r="H37" s="10"/>
      <c r="I37" s="8">
        <v>84</v>
      </c>
      <c r="L37" s="9">
        <v>1</v>
      </c>
      <c r="M37" s="10"/>
      <c r="N37" s="8">
        <v>107</v>
      </c>
      <c r="Q37" s="9">
        <v>3</v>
      </c>
      <c r="R37" s="10"/>
      <c r="S37" s="8">
        <v>108</v>
      </c>
    </row>
    <row r="38" spans="1:19" x14ac:dyDescent="0.3">
      <c r="B38" s="17" t="s">
        <v>11</v>
      </c>
      <c r="C38" s="18"/>
      <c r="D38" s="5"/>
      <c r="G38" s="17" t="s">
        <v>11</v>
      </c>
      <c r="H38" s="18"/>
      <c r="I38" s="5"/>
      <c r="L38" s="17" t="s">
        <v>11</v>
      </c>
      <c r="M38" s="18"/>
      <c r="N38" s="5"/>
      <c r="Q38" s="17" t="s">
        <v>11</v>
      </c>
      <c r="R38" s="18"/>
      <c r="S38" s="5"/>
    </row>
    <row r="39" spans="1:19" x14ac:dyDescent="0.3">
      <c r="B39" s="9">
        <v>5</v>
      </c>
      <c r="C39" s="10"/>
      <c r="D39" s="8">
        <v>110</v>
      </c>
      <c r="G39" s="9">
        <v>79</v>
      </c>
      <c r="H39" s="10"/>
      <c r="I39" s="8">
        <v>101</v>
      </c>
      <c r="L39" s="9">
        <v>2</v>
      </c>
      <c r="M39" s="10"/>
      <c r="N39" s="8">
        <v>111</v>
      </c>
      <c r="Q39" s="9">
        <v>6</v>
      </c>
      <c r="R39" s="10"/>
      <c r="S39" s="8">
        <v>123</v>
      </c>
    </row>
    <row r="40" spans="1:19" x14ac:dyDescent="0.3">
      <c r="B40" s="17" t="s">
        <v>12</v>
      </c>
      <c r="C40" s="18"/>
      <c r="D40" s="5"/>
      <c r="G40" s="17" t="s">
        <v>12</v>
      </c>
      <c r="H40" s="18"/>
      <c r="I40" s="5"/>
      <c r="L40" s="17" t="s">
        <v>12</v>
      </c>
      <c r="M40" s="18"/>
      <c r="N40" s="5"/>
      <c r="Q40" s="17" t="s">
        <v>12</v>
      </c>
      <c r="R40" s="18"/>
      <c r="S40" s="5"/>
    </row>
    <row r="41" spans="1:19" x14ac:dyDescent="0.3">
      <c r="B41" s="9">
        <v>6</v>
      </c>
      <c r="C41" s="10"/>
      <c r="D41" s="8">
        <v>101</v>
      </c>
      <c r="G41" s="9">
        <v>89</v>
      </c>
      <c r="H41" s="10"/>
      <c r="I41" s="8">
        <v>102</v>
      </c>
      <c r="L41" s="9">
        <v>0</v>
      </c>
      <c r="M41" s="10"/>
      <c r="N41" s="8">
        <v>110</v>
      </c>
      <c r="Q41" s="9">
        <v>4</v>
      </c>
      <c r="R41" s="10"/>
      <c r="S41" s="8">
        <v>100</v>
      </c>
    </row>
    <row r="42" spans="1:19" x14ac:dyDescent="0.3">
      <c r="A42" t="s">
        <v>1</v>
      </c>
      <c r="B42" s="19">
        <f>SUM(B35,B37,B39,B41)</f>
        <v>22</v>
      </c>
      <c r="D42" s="2">
        <f>SUM(D35,D37,D39,D41)</f>
        <v>416</v>
      </c>
      <c r="F42" t="s">
        <v>1</v>
      </c>
      <c r="G42" s="19">
        <f>SUM(G35,G37,G39,G41)</f>
        <v>337</v>
      </c>
      <c r="I42" s="2">
        <f>SUM(I35,I37,I39,I41)</f>
        <v>405</v>
      </c>
      <c r="K42" t="s">
        <v>1</v>
      </c>
      <c r="L42" s="19">
        <f>SUM(L35,L37,L39,L41)</f>
        <v>3</v>
      </c>
      <c r="N42" s="2">
        <f>SUM(N35,N37,N39,N41)</f>
        <v>429</v>
      </c>
      <c r="P42" t="s">
        <v>1</v>
      </c>
      <c r="Q42" s="19">
        <f>SUM(Q35,Q37,Q39,Q41)</f>
        <v>15</v>
      </c>
      <c r="S42" s="2">
        <f>SUM(S35,S37,S39,S41)</f>
        <v>431</v>
      </c>
    </row>
    <row r="43" spans="1:19" x14ac:dyDescent="0.3">
      <c r="A43" t="s">
        <v>8</v>
      </c>
      <c r="B43" s="16">
        <f>(B42/D42)*100</f>
        <v>5.2884615384615383</v>
      </c>
      <c r="C43" s="14">
        <f>B43</f>
        <v>5.2884615384615383</v>
      </c>
      <c r="D43" s="2"/>
      <c r="F43" t="s">
        <v>8</v>
      </c>
      <c r="G43" s="16">
        <f>(G42/I42)*100</f>
        <v>83.209876543209887</v>
      </c>
      <c r="H43" s="14">
        <f>G43</f>
        <v>83.209876543209887</v>
      </c>
      <c r="I43" s="2"/>
      <c r="K43" t="s">
        <v>8</v>
      </c>
      <c r="L43" s="16">
        <f>(L42/N42)*100</f>
        <v>0.69930069930069927</v>
      </c>
      <c r="M43" s="14">
        <f>L43</f>
        <v>0.69930069930069927</v>
      </c>
      <c r="N43" s="2"/>
      <c r="P43" t="s">
        <v>8</v>
      </c>
      <c r="Q43" s="16">
        <f>(Q42/S42)*100</f>
        <v>3.4802784222737819</v>
      </c>
      <c r="R43" s="14">
        <f>Q43</f>
        <v>3.4802784222737819</v>
      </c>
      <c r="S43" s="2"/>
    </row>
    <row r="44" spans="1:19" ht="43.8" thickBot="1" x14ac:dyDescent="0.35">
      <c r="B44" s="20" t="s">
        <v>7</v>
      </c>
      <c r="C44" s="13">
        <f>100-C43</f>
        <v>94.711538461538467</v>
      </c>
      <c r="D44" s="12"/>
      <c r="G44" s="20" t="s">
        <v>7</v>
      </c>
      <c r="H44" s="13">
        <f>100-H43</f>
        <v>16.790123456790113</v>
      </c>
      <c r="I44" s="12"/>
      <c r="L44" s="20" t="s">
        <v>7</v>
      </c>
      <c r="M44" s="13">
        <f>100-M43</f>
        <v>99.300699300699307</v>
      </c>
      <c r="N44" s="12"/>
      <c r="Q44" s="20" t="s">
        <v>7</v>
      </c>
      <c r="R44" s="13">
        <f>100-R43</f>
        <v>96.519721577726216</v>
      </c>
      <c r="S44" s="12"/>
    </row>
    <row r="45" spans="1:19" ht="15" thickBot="1" x14ac:dyDescent="0.35"/>
    <row r="46" spans="1:19" x14ac:dyDescent="0.3">
      <c r="A46" s="36"/>
      <c r="B46" s="42" t="s">
        <v>3</v>
      </c>
      <c r="C46" s="43"/>
      <c r="D46" s="44"/>
      <c r="E46" s="43" t="s">
        <v>27</v>
      </c>
      <c r="F46" s="43"/>
      <c r="G46" s="45"/>
    </row>
    <row r="47" spans="1:19" x14ac:dyDescent="0.3">
      <c r="A47" s="19" t="s">
        <v>24</v>
      </c>
      <c r="B47" s="38">
        <v>4</v>
      </c>
      <c r="C47" s="27">
        <v>7.5</v>
      </c>
      <c r="D47" s="29">
        <v>5.2884615384615383</v>
      </c>
      <c r="E47" s="27">
        <v>96</v>
      </c>
      <c r="F47" s="27">
        <v>92.5</v>
      </c>
      <c r="G47" s="2">
        <v>94.711538461538467</v>
      </c>
    </row>
    <row r="48" spans="1:19" x14ac:dyDescent="0.3">
      <c r="A48" s="19" t="s">
        <v>25</v>
      </c>
      <c r="B48" s="38">
        <v>88.388625592417057</v>
      </c>
      <c r="C48" s="27">
        <v>82.211538461538453</v>
      </c>
      <c r="D48" s="29">
        <v>83.209876543209887</v>
      </c>
      <c r="E48" s="27">
        <v>11.611374407582943</v>
      </c>
      <c r="F48" s="27">
        <v>17.788461538461547</v>
      </c>
      <c r="G48" s="2">
        <v>16.790123456790113</v>
      </c>
    </row>
    <row r="49" spans="1:7" x14ac:dyDescent="0.3">
      <c r="A49" s="19" t="s">
        <v>14</v>
      </c>
      <c r="B49" s="38">
        <v>1.3856812933025404</v>
      </c>
      <c r="C49" s="27">
        <v>1.3986013986013985</v>
      </c>
      <c r="D49" s="29">
        <v>0.69930069930069927</v>
      </c>
      <c r="E49" s="27">
        <v>98.61431870669746</v>
      </c>
      <c r="F49" s="27">
        <v>98.6013986013986</v>
      </c>
      <c r="G49" s="2">
        <v>99.300699300699307</v>
      </c>
    </row>
    <row r="50" spans="1:7" ht="15" thickBot="1" x14ac:dyDescent="0.35">
      <c r="A50" s="37" t="s">
        <v>26</v>
      </c>
      <c r="B50" s="39">
        <v>1.639344262295082</v>
      </c>
      <c r="C50" s="11">
        <v>4.7835990888382689</v>
      </c>
      <c r="D50" s="40">
        <v>3.4802784222737819</v>
      </c>
      <c r="E50" s="11">
        <v>98.360655737704917</v>
      </c>
      <c r="F50" s="11">
        <v>95.216400911161728</v>
      </c>
      <c r="G50" s="12">
        <v>96.519721577726216</v>
      </c>
    </row>
  </sheetData>
  <mergeCells count="14">
    <mergeCell ref="B46:D46"/>
    <mergeCell ref="E46:G46"/>
    <mergeCell ref="L2:N2"/>
    <mergeCell ref="Q2:S2"/>
    <mergeCell ref="L17:N17"/>
    <mergeCell ref="Q17:S17"/>
    <mergeCell ref="L32:N32"/>
    <mergeCell ref="Q32:S32"/>
    <mergeCell ref="B2:D2"/>
    <mergeCell ref="G2:I2"/>
    <mergeCell ref="B17:D17"/>
    <mergeCell ref="G17:I17"/>
    <mergeCell ref="B32:D32"/>
    <mergeCell ref="G32:I3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56DE6-19F5-403D-9D4F-E8FC0C09CED1}">
  <dimension ref="A1:S50"/>
  <sheetViews>
    <sheetView workbookViewId="0">
      <selection activeCell="G13" sqref="G13"/>
    </sheetView>
  </sheetViews>
  <sheetFormatPr defaultRowHeight="14.4" x14ac:dyDescent="0.3"/>
  <cols>
    <col min="1" max="1" width="18.44140625" bestFit="1" customWidth="1"/>
  </cols>
  <sheetData>
    <row r="1" spans="1:19" ht="15" thickBot="1" x14ac:dyDescent="0.35">
      <c r="B1" t="s">
        <v>0</v>
      </c>
      <c r="G1" t="s">
        <v>0</v>
      </c>
      <c r="L1" t="s">
        <v>0</v>
      </c>
      <c r="Q1" t="s">
        <v>0</v>
      </c>
    </row>
    <row r="2" spans="1:19" ht="15" thickBot="1" x14ac:dyDescent="0.35">
      <c r="B2" s="47" t="s">
        <v>19</v>
      </c>
      <c r="C2" s="48"/>
      <c r="D2" s="49"/>
      <c r="G2" s="47" t="s">
        <v>22</v>
      </c>
      <c r="H2" s="48"/>
      <c r="I2" s="49"/>
      <c r="L2" s="46" t="s">
        <v>16</v>
      </c>
      <c r="M2" s="43"/>
      <c r="N2" s="45"/>
      <c r="Q2" s="46" t="s">
        <v>17</v>
      </c>
      <c r="R2" s="43"/>
      <c r="S2" s="45"/>
    </row>
    <row r="3" spans="1:19" x14ac:dyDescent="0.3">
      <c r="B3" s="21" t="s">
        <v>3</v>
      </c>
      <c r="C3" s="22"/>
      <c r="D3" s="1" t="s">
        <v>6</v>
      </c>
      <c r="G3" s="34" t="s">
        <v>3</v>
      </c>
      <c r="H3" s="10"/>
      <c r="I3" s="8" t="s">
        <v>6</v>
      </c>
      <c r="L3" s="23" t="s">
        <v>3</v>
      </c>
      <c r="N3" s="2" t="s">
        <v>6</v>
      </c>
      <c r="Q3" s="23" t="s">
        <v>3</v>
      </c>
      <c r="S3" s="2" t="s">
        <v>6</v>
      </c>
    </row>
    <row r="4" spans="1:19" x14ac:dyDescent="0.3">
      <c r="B4" s="17" t="s">
        <v>13</v>
      </c>
      <c r="C4" s="18"/>
      <c r="D4" s="5"/>
      <c r="G4" s="17" t="s">
        <v>13</v>
      </c>
      <c r="H4" s="18"/>
      <c r="I4" s="5"/>
      <c r="L4" s="17" t="s">
        <v>9</v>
      </c>
      <c r="M4" s="18"/>
      <c r="N4" s="5"/>
      <c r="Q4" s="17" t="s">
        <v>9</v>
      </c>
      <c r="R4" s="18"/>
      <c r="S4" s="5"/>
    </row>
    <row r="5" spans="1:19" x14ac:dyDescent="0.3">
      <c r="B5" s="9">
        <v>3</v>
      </c>
      <c r="C5" s="10"/>
      <c r="D5" s="8">
        <v>100</v>
      </c>
      <c r="G5" s="9">
        <v>108</v>
      </c>
      <c r="H5" s="10"/>
      <c r="I5" s="8">
        <v>192</v>
      </c>
      <c r="L5" s="9">
        <v>2</v>
      </c>
      <c r="M5" s="10"/>
      <c r="N5" s="8">
        <v>108</v>
      </c>
      <c r="Q5" s="9">
        <v>4</v>
      </c>
      <c r="R5" s="10"/>
      <c r="S5" s="8">
        <v>108</v>
      </c>
    </row>
    <row r="6" spans="1:19" x14ac:dyDescent="0.3">
      <c r="B6" s="17" t="s">
        <v>10</v>
      </c>
      <c r="C6" s="18"/>
      <c r="D6" s="5"/>
      <c r="G6" s="17" t="s">
        <v>10</v>
      </c>
      <c r="H6" s="18"/>
      <c r="I6" s="5"/>
      <c r="L6" s="17" t="s">
        <v>10</v>
      </c>
      <c r="M6" s="18"/>
      <c r="N6" s="5"/>
      <c r="Q6" s="17" t="s">
        <v>10</v>
      </c>
      <c r="R6" s="18"/>
      <c r="S6" s="5"/>
    </row>
    <row r="7" spans="1:19" x14ac:dyDescent="0.3">
      <c r="B7" s="9">
        <v>0</v>
      </c>
      <c r="C7" s="10"/>
      <c r="D7" s="8">
        <v>100</v>
      </c>
      <c r="G7" s="9">
        <v>71</v>
      </c>
      <c r="H7" s="10"/>
      <c r="I7" s="8">
        <v>125</v>
      </c>
      <c r="L7" s="9">
        <v>0</v>
      </c>
      <c r="M7" s="10"/>
      <c r="N7" s="8">
        <v>103</v>
      </c>
      <c r="Q7" s="9">
        <v>3</v>
      </c>
      <c r="R7" s="10"/>
      <c r="S7" s="8">
        <v>115</v>
      </c>
    </row>
    <row r="8" spans="1:19" x14ac:dyDescent="0.3">
      <c r="B8" s="17" t="s">
        <v>11</v>
      </c>
      <c r="C8" s="18"/>
      <c r="D8" s="5"/>
      <c r="G8" s="17" t="s">
        <v>11</v>
      </c>
      <c r="H8" s="18"/>
      <c r="I8" s="5"/>
      <c r="L8" s="17" t="s">
        <v>11</v>
      </c>
      <c r="M8" s="18"/>
      <c r="N8" s="5"/>
      <c r="Q8" s="17" t="s">
        <v>11</v>
      </c>
      <c r="R8" s="18"/>
      <c r="S8" s="5"/>
    </row>
    <row r="9" spans="1:19" x14ac:dyDescent="0.3">
      <c r="B9" s="9">
        <v>0</v>
      </c>
      <c r="C9" s="10"/>
      <c r="D9" s="8">
        <v>100</v>
      </c>
      <c r="G9" s="9">
        <v>43</v>
      </c>
      <c r="H9" s="10"/>
      <c r="I9" s="8">
        <v>79</v>
      </c>
      <c r="L9" s="9">
        <v>0</v>
      </c>
      <c r="M9" s="10"/>
      <c r="N9" s="8">
        <v>121</v>
      </c>
      <c r="Q9" s="9">
        <v>2</v>
      </c>
      <c r="R9" s="10"/>
      <c r="S9" s="8">
        <v>104</v>
      </c>
    </row>
    <row r="10" spans="1:19" x14ac:dyDescent="0.3">
      <c r="B10" s="17" t="s">
        <v>12</v>
      </c>
      <c r="C10" s="18"/>
      <c r="D10" s="5"/>
      <c r="G10" s="17" t="s">
        <v>12</v>
      </c>
      <c r="H10" s="18"/>
      <c r="I10" s="5"/>
      <c r="L10" s="17" t="s">
        <v>12</v>
      </c>
      <c r="M10" s="18"/>
      <c r="N10" s="5"/>
      <c r="Q10" s="17" t="s">
        <v>12</v>
      </c>
      <c r="R10" s="18"/>
      <c r="S10" s="5"/>
    </row>
    <row r="11" spans="1:19" x14ac:dyDescent="0.3">
      <c r="B11" s="9">
        <v>1</v>
      </c>
      <c r="C11" s="10"/>
      <c r="D11" s="8">
        <v>100</v>
      </c>
      <c r="G11" s="9">
        <v>64</v>
      </c>
      <c r="H11" s="10"/>
      <c r="I11" s="8">
        <v>137</v>
      </c>
      <c r="L11" s="9">
        <v>1</v>
      </c>
      <c r="M11" s="10"/>
      <c r="N11" s="8">
        <v>100</v>
      </c>
      <c r="Q11" s="9">
        <v>1</v>
      </c>
      <c r="R11" s="10"/>
      <c r="S11" s="8">
        <v>104</v>
      </c>
    </row>
    <row r="12" spans="1:19" x14ac:dyDescent="0.3">
      <c r="A12" t="s">
        <v>1</v>
      </c>
      <c r="B12" s="19">
        <f>SUM(B5,B7,B9,B11)</f>
        <v>4</v>
      </c>
      <c r="C12" s="27"/>
      <c r="D12" s="2">
        <f>SUM(D5,D7,D9,D11)</f>
        <v>400</v>
      </c>
      <c r="F12" t="s">
        <v>1</v>
      </c>
      <c r="G12" s="19">
        <f>SUM(G5,G7,G9,G11)</f>
        <v>286</v>
      </c>
      <c r="H12" s="27"/>
      <c r="I12" s="2">
        <f>SUM(I5,I7,I9,I11)</f>
        <v>533</v>
      </c>
      <c r="K12" t="s">
        <v>1</v>
      </c>
      <c r="L12" s="19">
        <f>SUM(L5,L7,L9,L11)</f>
        <v>3</v>
      </c>
      <c r="N12" s="2">
        <f>SUM(N5,N7,N9,N11)</f>
        <v>432</v>
      </c>
      <c r="P12" t="s">
        <v>1</v>
      </c>
      <c r="Q12" s="19">
        <f>SUM(Q5,Q7,Q9,Q11)</f>
        <v>10</v>
      </c>
      <c r="S12" s="2">
        <f>SUM(S5,S7,S9,S11)</f>
        <v>431</v>
      </c>
    </row>
    <row r="13" spans="1:19" x14ac:dyDescent="0.3">
      <c r="A13" t="s">
        <v>8</v>
      </c>
      <c r="B13" s="23">
        <f>(B12/D12)*100</f>
        <v>1</v>
      </c>
      <c r="C13" s="28">
        <f>B13</f>
        <v>1</v>
      </c>
      <c r="D13" s="2"/>
      <c r="F13" t="s">
        <v>8</v>
      </c>
      <c r="G13" s="23">
        <f>(G12/I12)*100</f>
        <v>53.658536585365859</v>
      </c>
      <c r="H13" s="28">
        <f>SUM(G13:G13)</f>
        <v>53.658536585365859</v>
      </c>
      <c r="I13" s="30"/>
      <c r="K13" t="s">
        <v>8</v>
      </c>
      <c r="L13" s="23">
        <f>(L12/N12)*100</f>
        <v>0.69444444444444442</v>
      </c>
      <c r="M13" s="35">
        <f>L13</f>
        <v>0.69444444444444442</v>
      </c>
      <c r="N13" s="2"/>
      <c r="P13" t="s">
        <v>8</v>
      </c>
      <c r="Q13" s="23">
        <f>(Q12/S12)*100</f>
        <v>2.3201856148491879</v>
      </c>
      <c r="R13" s="35">
        <f>Q13</f>
        <v>2.3201856148491879</v>
      </c>
      <c r="S13" s="2"/>
    </row>
    <row r="14" spans="1:19" ht="43.8" thickBot="1" x14ac:dyDescent="0.35">
      <c r="B14" s="20" t="s">
        <v>2</v>
      </c>
      <c r="C14" s="15">
        <f>100-C13</f>
        <v>99</v>
      </c>
      <c r="D14" s="12"/>
      <c r="G14" s="20" t="s">
        <v>7</v>
      </c>
      <c r="H14" s="15">
        <f>100-H13</f>
        <v>46.341463414634141</v>
      </c>
      <c r="I14" s="12"/>
      <c r="L14" s="20" t="s">
        <v>7</v>
      </c>
      <c r="M14" s="15">
        <f>100-M13</f>
        <v>99.305555555555557</v>
      </c>
      <c r="N14" s="12"/>
      <c r="Q14" s="20" t="s">
        <v>7</v>
      </c>
      <c r="R14" s="15">
        <f>100-R13</f>
        <v>97.679814385150806</v>
      </c>
      <c r="S14" s="12"/>
    </row>
    <row r="16" spans="1:19" ht="15" thickBot="1" x14ac:dyDescent="0.35">
      <c r="B16" t="s">
        <v>4</v>
      </c>
      <c r="G16" t="s">
        <v>4</v>
      </c>
      <c r="L16" t="s">
        <v>4</v>
      </c>
      <c r="Q16" t="s">
        <v>4</v>
      </c>
    </row>
    <row r="17" spans="1:19" ht="15" thickBot="1" x14ac:dyDescent="0.35">
      <c r="B17" s="47" t="s">
        <v>19</v>
      </c>
      <c r="C17" s="48"/>
      <c r="D17" s="49"/>
      <c r="G17" s="47" t="s">
        <v>22</v>
      </c>
      <c r="H17" s="48"/>
      <c r="I17" s="49"/>
      <c r="L17" s="46" t="s">
        <v>16</v>
      </c>
      <c r="M17" s="43"/>
      <c r="N17" s="45"/>
      <c r="Q17" s="46" t="s">
        <v>17</v>
      </c>
      <c r="R17" s="43"/>
      <c r="S17" s="45"/>
    </row>
    <row r="18" spans="1:19" x14ac:dyDescent="0.3">
      <c r="B18" s="21" t="s">
        <v>3</v>
      </c>
      <c r="C18" s="22"/>
      <c r="D18" s="1" t="s">
        <v>6</v>
      </c>
      <c r="G18" s="21" t="s">
        <v>3</v>
      </c>
      <c r="H18" s="22"/>
      <c r="I18" s="1" t="s">
        <v>6</v>
      </c>
      <c r="L18" s="23" t="s">
        <v>3</v>
      </c>
      <c r="N18" s="2" t="s">
        <v>6</v>
      </c>
      <c r="Q18" s="23" t="s">
        <v>3</v>
      </c>
      <c r="S18" s="2" t="s">
        <v>6</v>
      </c>
    </row>
    <row r="19" spans="1:19" x14ac:dyDescent="0.3">
      <c r="B19" s="17" t="s">
        <v>13</v>
      </c>
      <c r="C19" s="18"/>
      <c r="D19" s="5"/>
      <c r="G19" s="17" t="s">
        <v>13</v>
      </c>
      <c r="H19" s="18"/>
      <c r="I19" s="5"/>
      <c r="L19" s="17" t="s">
        <v>13</v>
      </c>
      <c r="M19" s="18"/>
      <c r="N19" s="5"/>
      <c r="Q19" s="17" t="s">
        <v>13</v>
      </c>
      <c r="R19" s="18"/>
      <c r="S19" s="5"/>
    </row>
    <row r="20" spans="1:19" x14ac:dyDescent="0.3">
      <c r="B20" s="9">
        <v>1</v>
      </c>
      <c r="C20" s="10"/>
      <c r="D20" s="8">
        <v>100</v>
      </c>
      <c r="G20" s="9">
        <v>80</v>
      </c>
      <c r="H20" s="10"/>
      <c r="I20" s="8">
        <v>100</v>
      </c>
      <c r="L20" s="9">
        <v>0</v>
      </c>
      <c r="M20" s="10"/>
      <c r="N20" s="8">
        <v>101</v>
      </c>
      <c r="Q20" s="9">
        <v>2</v>
      </c>
      <c r="R20" s="10"/>
      <c r="S20" s="8">
        <v>110</v>
      </c>
    </row>
    <row r="21" spans="1:19" x14ac:dyDescent="0.3">
      <c r="B21" s="17" t="s">
        <v>10</v>
      </c>
      <c r="C21" s="18"/>
      <c r="D21" s="5"/>
      <c r="G21" s="17" t="s">
        <v>10</v>
      </c>
      <c r="H21" s="18"/>
      <c r="I21" s="5"/>
      <c r="L21" s="17" t="s">
        <v>10</v>
      </c>
      <c r="M21" s="18"/>
      <c r="N21" s="5"/>
      <c r="Q21" s="17" t="s">
        <v>10</v>
      </c>
      <c r="R21" s="18"/>
      <c r="S21" s="5"/>
    </row>
    <row r="22" spans="1:19" x14ac:dyDescent="0.3">
      <c r="B22" s="9">
        <v>3</v>
      </c>
      <c r="C22" s="10"/>
      <c r="D22" s="8">
        <v>100</v>
      </c>
      <c r="G22" s="9">
        <v>88</v>
      </c>
      <c r="H22" s="10"/>
      <c r="I22" s="8">
        <v>113</v>
      </c>
      <c r="L22" s="9">
        <v>3</v>
      </c>
      <c r="M22" s="10"/>
      <c r="N22" s="8">
        <v>106</v>
      </c>
      <c r="Q22" s="9">
        <v>0</v>
      </c>
      <c r="R22" s="10"/>
      <c r="S22" s="8">
        <v>101</v>
      </c>
    </row>
    <row r="23" spans="1:19" x14ac:dyDescent="0.3">
      <c r="B23" s="17" t="s">
        <v>11</v>
      </c>
      <c r="C23" s="18"/>
      <c r="D23" s="5"/>
      <c r="G23" s="17" t="s">
        <v>11</v>
      </c>
      <c r="H23" s="18"/>
      <c r="I23" s="5"/>
      <c r="L23" s="17" t="s">
        <v>11</v>
      </c>
      <c r="M23" s="18"/>
      <c r="N23" s="5"/>
      <c r="Q23" s="17" t="s">
        <v>11</v>
      </c>
      <c r="R23" s="18"/>
      <c r="S23" s="5"/>
    </row>
    <row r="24" spans="1:19" x14ac:dyDescent="0.3">
      <c r="B24" s="9">
        <v>0</v>
      </c>
      <c r="C24" s="10"/>
      <c r="D24" s="8">
        <v>100</v>
      </c>
      <c r="G24" s="9">
        <v>85</v>
      </c>
      <c r="H24" s="10"/>
      <c r="I24" s="8">
        <v>108</v>
      </c>
      <c r="L24" s="9">
        <v>3</v>
      </c>
      <c r="M24" s="10"/>
      <c r="N24" s="8">
        <v>111</v>
      </c>
      <c r="Q24" s="9">
        <v>4</v>
      </c>
      <c r="R24" s="10"/>
      <c r="S24" s="8">
        <v>105</v>
      </c>
    </row>
    <row r="25" spans="1:19" x14ac:dyDescent="0.3">
      <c r="B25" s="17" t="s">
        <v>12</v>
      </c>
      <c r="C25" s="18"/>
      <c r="D25" s="5"/>
      <c r="G25" s="17" t="s">
        <v>12</v>
      </c>
      <c r="H25" s="18"/>
      <c r="I25" s="5"/>
      <c r="L25" s="17" t="s">
        <v>12</v>
      </c>
      <c r="M25" s="18"/>
      <c r="N25" s="5"/>
      <c r="Q25" s="17" t="s">
        <v>12</v>
      </c>
      <c r="R25" s="18"/>
      <c r="S25" s="5"/>
    </row>
    <row r="26" spans="1:19" x14ac:dyDescent="0.3">
      <c r="B26" s="9">
        <v>1</v>
      </c>
      <c r="C26" s="10"/>
      <c r="D26" s="8">
        <v>105</v>
      </c>
      <c r="G26" s="9">
        <v>75</v>
      </c>
      <c r="H26" s="10"/>
      <c r="I26" s="8">
        <v>106</v>
      </c>
      <c r="L26" s="9">
        <v>0</v>
      </c>
      <c r="M26" s="10"/>
      <c r="N26" s="8">
        <v>108</v>
      </c>
      <c r="Q26" s="9">
        <v>2</v>
      </c>
      <c r="R26" s="10"/>
      <c r="S26" s="8">
        <v>122</v>
      </c>
    </row>
    <row r="27" spans="1:19" x14ac:dyDescent="0.3">
      <c r="A27" t="s">
        <v>1</v>
      </c>
      <c r="B27" s="19">
        <f>SUM(B20,B22,B24,B26)</f>
        <v>5</v>
      </c>
      <c r="C27" s="27"/>
      <c r="D27" s="2">
        <f>SUM(D20,D22,D24,D26)</f>
        <v>405</v>
      </c>
      <c r="F27" t="s">
        <v>1</v>
      </c>
      <c r="G27" s="19">
        <f>SUM(G20,G22,G24,G26)</f>
        <v>328</v>
      </c>
      <c r="I27" s="2">
        <f>SUM(I20,I22,I24,I26)</f>
        <v>427</v>
      </c>
      <c r="K27" t="s">
        <v>1</v>
      </c>
      <c r="L27" s="19">
        <f>SUM(L20,L22,L24,L26)</f>
        <v>6</v>
      </c>
      <c r="N27" s="2">
        <f>SUM(N20,N22,N24,N26)</f>
        <v>426</v>
      </c>
      <c r="P27" t="s">
        <v>1</v>
      </c>
      <c r="Q27" s="19">
        <f>SUM(Q20,Q22,Q24,Q26)</f>
        <v>8</v>
      </c>
      <c r="S27" s="2">
        <f>SUM(S20,S22,S24,S26)</f>
        <v>438</v>
      </c>
    </row>
    <row r="28" spans="1:19" x14ac:dyDescent="0.3">
      <c r="A28" t="s">
        <v>8</v>
      </c>
      <c r="B28" s="23">
        <f>(B27/D27)*100</f>
        <v>1.2345679012345678</v>
      </c>
      <c r="C28" s="28">
        <f>B28</f>
        <v>1.2345679012345678</v>
      </c>
      <c r="D28" s="2"/>
      <c r="F28" t="s">
        <v>8</v>
      </c>
      <c r="G28" s="23">
        <f>(G27/I27)*100</f>
        <v>76.814988290398119</v>
      </c>
      <c r="H28" s="28">
        <f>G28</f>
        <v>76.814988290398119</v>
      </c>
      <c r="I28" s="2"/>
      <c r="K28" t="s">
        <v>8</v>
      </c>
      <c r="L28" s="23">
        <f>(L27/N27)*100</f>
        <v>1.4084507042253522</v>
      </c>
      <c r="M28" s="35">
        <f>L28</f>
        <v>1.4084507042253522</v>
      </c>
      <c r="N28" s="2"/>
      <c r="P28" t="s">
        <v>8</v>
      </c>
      <c r="Q28" s="23">
        <f>(Q27/S27)*100</f>
        <v>1.8264840182648401</v>
      </c>
      <c r="R28" s="35">
        <f>Q28</f>
        <v>1.8264840182648401</v>
      </c>
      <c r="S28" s="2"/>
    </row>
    <row r="29" spans="1:19" ht="43.8" thickBot="1" x14ac:dyDescent="0.35">
      <c r="B29" s="20" t="s">
        <v>7</v>
      </c>
      <c r="C29" s="15">
        <f>100-C28</f>
        <v>98.76543209876543</v>
      </c>
      <c r="D29" s="12"/>
      <c r="G29" s="20" t="s">
        <v>7</v>
      </c>
      <c r="H29" s="15">
        <f>100-H28</f>
        <v>23.185011709601881</v>
      </c>
      <c r="I29" s="12"/>
      <c r="L29" s="20" t="s">
        <v>7</v>
      </c>
      <c r="M29" s="15">
        <f>100-M28</f>
        <v>98.591549295774641</v>
      </c>
      <c r="N29" s="12"/>
      <c r="Q29" s="20" t="s">
        <v>7</v>
      </c>
      <c r="R29" s="15">
        <f>100-R28</f>
        <v>98.173515981735164</v>
      </c>
      <c r="S29" s="12"/>
    </row>
    <row r="31" spans="1:19" ht="15" thickBot="1" x14ac:dyDescent="0.35">
      <c r="B31" t="s">
        <v>5</v>
      </c>
      <c r="G31" t="s">
        <v>5</v>
      </c>
      <c r="L31" t="s">
        <v>5</v>
      </c>
      <c r="Q31" t="s">
        <v>5</v>
      </c>
    </row>
    <row r="32" spans="1:19" ht="15" thickBot="1" x14ac:dyDescent="0.35">
      <c r="B32" s="47" t="s">
        <v>19</v>
      </c>
      <c r="C32" s="48"/>
      <c r="D32" s="49"/>
      <c r="G32" s="47" t="s">
        <v>22</v>
      </c>
      <c r="H32" s="48"/>
      <c r="I32" s="49"/>
      <c r="L32" s="46" t="s">
        <v>16</v>
      </c>
      <c r="M32" s="43"/>
      <c r="N32" s="45"/>
      <c r="Q32" s="46" t="s">
        <v>17</v>
      </c>
      <c r="R32" s="43"/>
      <c r="S32" s="45"/>
    </row>
    <row r="33" spans="1:19" x14ac:dyDescent="0.3">
      <c r="B33" s="21" t="s">
        <v>3</v>
      </c>
      <c r="C33" s="22"/>
      <c r="D33" s="1" t="s">
        <v>6</v>
      </c>
      <c r="G33" s="21" t="s">
        <v>3</v>
      </c>
      <c r="H33" s="22"/>
      <c r="I33" s="1" t="s">
        <v>6</v>
      </c>
      <c r="L33" s="23" t="s">
        <v>3</v>
      </c>
      <c r="N33" s="2" t="s">
        <v>6</v>
      </c>
      <c r="Q33" s="23" t="s">
        <v>3</v>
      </c>
      <c r="S33" s="2" t="s">
        <v>6</v>
      </c>
    </row>
    <row r="34" spans="1:19" x14ac:dyDescent="0.3">
      <c r="B34" s="17" t="s">
        <v>13</v>
      </c>
      <c r="C34" s="18"/>
      <c r="D34" s="5"/>
      <c r="G34" s="17" t="s">
        <v>13</v>
      </c>
      <c r="H34" s="18"/>
      <c r="I34" s="5"/>
      <c r="L34" s="17" t="s">
        <v>13</v>
      </c>
      <c r="M34" s="18"/>
      <c r="N34" s="5"/>
      <c r="Q34" s="17" t="s">
        <v>13</v>
      </c>
      <c r="R34" s="18"/>
      <c r="S34" s="5"/>
    </row>
    <row r="35" spans="1:19" x14ac:dyDescent="0.3">
      <c r="B35" s="9">
        <v>2</v>
      </c>
      <c r="C35" s="10"/>
      <c r="D35" s="8">
        <v>101</v>
      </c>
      <c r="G35" s="9">
        <v>86</v>
      </c>
      <c r="H35" s="10"/>
      <c r="I35" s="8">
        <v>110</v>
      </c>
      <c r="L35" s="9">
        <v>2</v>
      </c>
      <c r="M35" s="10"/>
      <c r="N35" s="8">
        <v>103</v>
      </c>
      <c r="Q35" s="9">
        <v>5</v>
      </c>
      <c r="R35" s="10"/>
      <c r="S35" s="8">
        <v>104</v>
      </c>
    </row>
    <row r="36" spans="1:19" x14ac:dyDescent="0.3">
      <c r="B36" s="17" t="s">
        <v>10</v>
      </c>
      <c r="C36" s="18"/>
      <c r="D36" s="5"/>
      <c r="G36" s="17" t="s">
        <v>10</v>
      </c>
      <c r="H36" s="18"/>
      <c r="I36" s="5"/>
      <c r="L36" s="17" t="s">
        <v>10</v>
      </c>
      <c r="M36" s="18"/>
      <c r="N36" s="5"/>
      <c r="Q36" s="17" t="s">
        <v>10</v>
      </c>
      <c r="R36" s="18"/>
      <c r="S36" s="5"/>
    </row>
    <row r="37" spans="1:19" x14ac:dyDescent="0.3">
      <c r="B37" s="9">
        <v>3</v>
      </c>
      <c r="C37" s="10"/>
      <c r="D37" s="8">
        <v>100</v>
      </c>
      <c r="G37" s="9">
        <v>64</v>
      </c>
      <c r="H37" s="10"/>
      <c r="I37" s="8">
        <v>100</v>
      </c>
      <c r="L37" s="9">
        <v>2</v>
      </c>
      <c r="M37" s="10"/>
      <c r="N37" s="8">
        <v>101</v>
      </c>
      <c r="Q37" s="9">
        <v>3</v>
      </c>
      <c r="R37" s="10"/>
      <c r="S37" s="8">
        <v>103</v>
      </c>
    </row>
    <row r="38" spans="1:19" x14ac:dyDescent="0.3">
      <c r="B38" s="17" t="s">
        <v>11</v>
      </c>
      <c r="C38" s="18"/>
      <c r="D38" s="5"/>
      <c r="G38" s="17" t="s">
        <v>11</v>
      </c>
      <c r="H38" s="18"/>
      <c r="I38" s="5"/>
      <c r="L38" s="17" t="s">
        <v>11</v>
      </c>
      <c r="M38" s="18"/>
      <c r="N38" s="5"/>
      <c r="Q38" s="17" t="s">
        <v>11</v>
      </c>
      <c r="R38" s="18"/>
      <c r="S38" s="5"/>
    </row>
    <row r="39" spans="1:19" x14ac:dyDescent="0.3">
      <c r="B39" s="9">
        <v>3</v>
      </c>
      <c r="C39" s="10"/>
      <c r="D39" s="8">
        <v>107</v>
      </c>
      <c r="G39" s="9">
        <v>79</v>
      </c>
      <c r="H39" s="10"/>
      <c r="I39" s="8">
        <v>112</v>
      </c>
      <c r="L39" s="9">
        <v>1</v>
      </c>
      <c r="M39" s="10"/>
      <c r="N39" s="8">
        <v>105</v>
      </c>
      <c r="Q39" s="9">
        <v>3</v>
      </c>
      <c r="R39" s="10"/>
      <c r="S39" s="8">
        <v>100</v>
      </c>
    </row>
    <row r="40" spans="1:19" x14ac:dyDescent="0.3">
      <c r="B40" s="17" t="s">
        <v>12</v>
      </c>
      <c r="C40" s="18"/>
      <c r="D40" s="5"/>
      <c r="G40" s="17" t="s">
        <v>12</v>
      </c>
      <c r="H40" s="18"/>
      <c r="I40" s="5"/>
      <c r="L40" s="17" t="s">
        <v>12</v>
      </c>
      <c r="M40" s="18"/>
      <c r="N40" s="5"/>
      <c r="Q40" s="17" t="s">
        <v>12</v>
      </c>
      <c r="R40" s="18"/>
      <c r="S40" s="5"/>
    </row>
    <row r="41" spans="1:19" x14ac:dyDescent="0.3">
      <c r="B41" s="9">
        <v>3</v>
      </c>
      <c r="C41" s="10"/>
      <c r="D41" s="8">
        <v>104</v>
      </c>
      <c r="G41" s="9">
        <v>76</v>
      </c>
      <c r="H41" s="10"/>
      <c r="I41" s="8">
        <v>106</v>
      </c>
      <c r="L41" s="9">
        <v>3</v>
      </c>
      <c r="M41" s="10"/>
      <c r="N41" s="8">
        <v>122</v>
      </c>
      <c r="Q41" s="9">
        <v>0</v>
      </c>
      <c r="R41" s="10"/>
      <c r="S41" s="8">
        <v>107</v>
      </c>
    </row>
    <row r="42" spans="1:19" x14ac:dyDescent="0.3">
      <c r="A42" t="s">
        <v>1</v>
      </c>
      <c r="B42" s="19">
        <f>SUM(B35,B37,B39,B41)</f>
        <v>11</v>
      </c>
      <c r="C42" s="27"/>
      <c r="D42" s="2">
        <f>SUM(D35,D37,D39,D41)</f>
        <v>412</v>
      </c>
      <c r="F42" t="s">
        <v>1</v>
      </c>
      <c r="G42" s="19">
        <f>SUM(G35,G37,G39,G41)</f>
        <v>305</v>
      </c>
      <c r="I42" s="2">
        <f>SUM(I35,I37,I39,I41)</f>
        <v>428</v>
      </c>
      <c r="K42" t="s">
        <v>1</v>
      </c>
      <c r="L42" s="19">
        <f>SUM(L35,L37,L39,L41)</f>
        <v>8</v>
      </c>
      <c r="N42" s="2">
        <f>SUM(N35,N37,N39,N41)</f>
        <v>431</v>
      </c>
      <c r="P42" t="s">
        <v>1</v>
      </c>
      <c r="Q42" s="19">
        <f>SUM(Q35,Q37,Q39,Q41)</f>
        <v>11</v>
      </c>
      <c r="S42" s="2">
        <f>SUM(S35,S37,S39,S41)</f>
        <v>414</v>
      </c>
    </row>
    <row r="43" spans="1:19" ht="15" thickBot="1" x14ac:dyDescent="0.35">
      <c r="A43" t="s">
        <v>8</v>
      </c>
      <c r="B43" s="23">
        <f>(B42/D42)*100</f>
        <v>2.6699029126213589</v>
      </c>
      <c r="C43" s="15">
        <f>B43</f>
        <v>2.6699029126213589</v>
      </c>
      <c r="D43" s="2"/>
      <c r="F43" t="s">
        <v>8</v>
      </c>
      <c r="G43" s="23">
        <f>(G42/I42)*100</f>
        <v>71.261682242990659</v>
      </c>
      <c r="H43" s="28">
        <f>G43</f>
        <v>71.261682242990659</v>
      </c>
      <c r="I43" s="2"/>
      <c r="K43" t="s">
        <v>8</v>
      </c>
      <c r="L43" s="23">
        <f>(L42/N42)*100</f>
        <v>1.8561484918793503</v>
      </c>
      <c r="M43" s="35">
        <f>L43</f>
        <v>1.8561484918793503</v>
      </c>
      <c r="N43" s="2"/>
      <c r="P43" t="s">
        <v>8</v>
      </c>
      <c r="Q43" s="23">
        <f>(Q42/S42)*100</f>
        <v>2.6570048309178742</v>
      </c>
      <c r="R43" s="35">
        <f>Q43</f>
        <v>2.6570048309178742</v>
      </c>
      <c r="S43" s="2"/>
    </row>
    <row r="44" spans="1:19" ht="43.8" thickBot="1" x14ac:dyDescent="0.35">
      <c r="B44" s="20" t="s">
        <v>7</v>
      </c>
      <c r="C44" s="15">
        <f>100-C43</f>
        <v>97.330097087378647</v>
      </c>
      <c r="D44" s="12"/>
      <c r="G44" s="20" t="s">
        <v>7</v>
      </c>
      <c r="H44" s="15">
        <f>100-H43</f>
        <v>28.738317757009341</v>
      </c>
      <c r="I44" s="12"/>
      <c r="L44" s="20" t="s">
        <v>7</v>
      </c>
      <c r="M44" s="15">
        <f>100-M43</f>
        <v>98.143851508120648</v>
      </c>
      <c r="N44" s="12"/>
      <c r="Q44" s="20" t="s">
        <v>7</v>
      </c>
      <c r="R44" s="15">
        <f>100-R43</f>
        <v>97.34299516908213</v>
      </c>
      <c r="S44" s="12"/>
    </row>
    <row r="45" spans="1:19" ht="15" thickBot="1" x14ac:dyDescent="0.35"/>
    <row r="46" spans="1:19" x14ac:dyDescent="0.3">
      <c r="A46" s="36"/>
      <c r="B46" s="42" t="s">
        <v>3</v>
      </c>
      <c r="C46" s="43"/>
      <c r="D46" s="44"/>
      <c r="E46" s="43" t="s">
        <v>27</v>
      </c>
      <c r="F46" s="43"/>
      <c r="G46" s="45"/>
    </row>
    <row r="47" spans="1:19" x14ac:dyDescent="0.3">
      <c r="A47" s="19" t="s">
        <v>28</v>
      </c>
      <c r="B47" s="38">
        <v>1</v>
      </c>
      <c r="C47" s="38">
        <v>1.2345679012345678</v>
      </c>
      <c r="D47" s="29">
        <v>2.6699029126213589</v>
      </c>
      <c r="E47" s="27">
        <v>99</v>
      </c>
      <c r="F47" s="27">
        <v>98.76543209876543</v>
      </c>
      <c r="G47" s="2">
        <v>97.330097087378647</v>
      </c>
    </row>
    <row r="48" spans="1:19" x14ac:dyDescent="0.3">
      <c r="A48" s="19" t="s">
        <v>29</v>
      </c>
      <c r="B48">
        <v>53.658536585365859</v>
      </c>
      <c r="C48" s="27">
        <v>76.814988290398119</v>
      </c>
      <c r="D48" s="29">
        <v>71.261682242990659</v>
      </c>
      <c r="E48" s="27">
        <v>46.341463414634141</v>
      </c>
      <c r="F48" s="27">
        <v>23.185011709601881</v>
      </c>
      <c r="G48" s="2">
        <v>28.738317757009341</v>
      </c>
    </row>
    <row r="49" spans="1:7" x14ac:dyDescent="0.3">
      <c r="A49" s="19" t="s">
        <v>16</v>
      </c>
      <c r="B49" s="38">
        <v>0.69444444444444442</v>
      </c>
      <c r="C49" s="27">
        <v>1.4084507042253522</v>
      </c>
      <c r="D49" s="29">
        <v>1.8561484918793503</v>
      </c>
      <c r="E49" s="27">
        <v>99.305555555555557</v>
      </c>
      <c r="F49" s="27">
        <v>98.591549295774641</v>
      </c>
      <c r="G49" s="2">
        <v>98.143851508120648</v>
      </c>
    </row>
    <row r="50" spans="1:7" ht="15" thickBot="1" x14ac:dyDescent="0.35">
      <c r="A50" s="37" t="s">
        <v>30</v>
      </c>
      <c r="B50" s="39">
        <v>2.3201856148491879</v>
      </c>
      <c r="C50" s="11">
        <v>1.8264840182648401</v>
      </c>
      <c r="D50" s="40">
        <v>2.6570048309178742</v>
      </c>
      <c r="E50" s="11">
        <v>97.679814385150806</v>
      </c>
      <c r="F50" s="11">
        <v>98.173515981735164</v>
      </c>
      <c r="G50" s="12">
        <v>97.34299516908213</v>
      </c>
    </row>
  </sheetData>
  <mergeCells count="14">
    <mergeCell ref="Q2:S2"/>
    <mergeCell ref="Q17:S17"/>
    <mergeCell ref="Q32:S32"/>
    <mergeCell ref="B46:D46"/>
    <mergeCell ref="E46:G46"/>
    <mergeCell ref="L2:N2"/>
    <mergeCell ref="L17:N17"/>
    <mergeCell ref="L32:N32"/>
    <mergeCell ref="B2:D2"/>
    <mergeCell ref="G2:I2"/>
    <mergeCell ref="B17:D17"/>
    <mergeCell ref="G17:I17"/>
    <mergeCell ref="B32:D32"/>
    <mergeCell ref="G32:I3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2C1DB-9163-4F7C-A765-236391F0EC57}">
  <dimension ref="A1:I50"/>
  <sheetViews>
    <sheetView topLeftCell="A28" workbookViewId="0">
      <selection activeCell="L47" sqref="L47"/>
    </sheetView>
  </sheetViews>
  <sheetFormatPr defaultRowHeight="14.4" x14ac:dyDescent="0.3"/>
  <cols>
    <col min="1" max="1" width="18.44140625" bestFit="1" customWidth="1"/>
  </cols>
  <sheetData>
    <row r="1" spans="1:9" ht="15" thickBot="1" x14ac:dyDescent="0.35">
      <c r="B1" s="27" t="s">
        <v>0</v>
      </c>
      <c r="C1" s="27"/>
      <c r="D1" s="27"/>
      <c r="G1" t="s">
        <v>0</v>
      </c>
    </row>
    <row r="2" spans="1:9" ht="15" thickBot="1" x14ac:dyDescent="0.35">
      <c r="B2" s="47" t="s">
        <v>20</v>
      </c>
      <c r="C2" s="48"/>
      <c r="D2" s="49"/>
      <c r="G2" s="47" t="s">
        <v>23</v>
      </c>
      <c r="H2" s="48"/>
      <c r="I2" s="49"/>
    </row>
    <row r="3" spans="1:9" x14ac:dyDescent="0.3">
      <c r="B3" s="24" t="s">
        <v>3</v>
      </c>
      <c r="C3" s="27"/>
      <c r="D3" s="2" t="s">
        <v>6</v>
      </c>
      <c r="G3" s="24" t="s">
        <v>3</v>
      </c>
      <c r="I3" s="2" t="s">
        <v>6</v>
      </c>
    </row>
    <row r="4" spans="1:9" x14ac:dyDescent="0.3">
      <c r="B4" s="17" t="s">
        <v>13</v>
      </c>
      <c r="C4" s="18"/>
      <c r="D4" s="5"/>
      <c r="G4" s="17" t="s">
        <v>13</v>
      </c>
      <c r="H4" s="18"/>
      <c r="I4" s="5"/>
    </row>
    <row r="5" spans="1:9" x14ac:dyDescent="0.3">
      <c r="B5" s="9">
        <v>1</v>
      </c>
      <c r="C5" s="10"/>
      <c r="D5" s="8">
        <v>100</v>
      </c>
      <c r="G5" s="9">
        <v>2</v>
      </c>
      <c r="H5" s="10"/>
      <c r="I5" s="8">
        <v>100</v>
      </c>
    </row>
    <row r="6" spans="1:9" x14ac:dyDescent="0.3">
      <c r="B6" s="17" t="s">
        <v>10</v>
      </c>
      <c r="C6" s="18"/>
      <c r="D6" s="5"/>
      <c r="G6" s="17" t="s">
        <v>10</v>
      </c>
      <c r="H6" s="18"/>
      <c r="I6" s="5"/>
    </row>
    <row r="7" spans="1:9" x14ac:dyDescent="0.3">
      <c r="B7" s="9">
        <v>2</v>
      </c>
      <c r="C7" s="10"/>
      <c r="D7" s="8">
        <v>100</v>
      </c>
      <c r="G7" s="9">
        <v>2</v>
      </c>
      <c r="H7" s="10"/>
      <c r="I7" s="8">
        <v>100</v>
      </c>
    </row>
    <row r="8" spans="1:9" x14ac:dyDescent="0.3">
      <c r="B8" s="17" t="s">
        <v>11</v>
      </c>
      <c r="C8" s="18"/>
      <c r="D8" s="5"/>
      <c r="G8" s="17" t="s">
        <v>11</v>
      </c>
      <c r="H8" s="18"/>
      <c r="I8" s="5"/>
    </row>
    <row r="9" spans="1:9" x14ac:dyDescent="0.3">
      <c r="B9" s="9">
        <v>1</v>
      </c>
      <c r="C9" s="10"/>
      <c r="D9" s="8">
        <v>100</v>
      </c>
      <c r="G9" s="9">
        <v>1</v>
      </c>
      <c r="H9" s="10"/>
      <c r="I9" s="8">
        <v>100</v>
      </c>
    </row>
    <row r="10" spans="1:9" x14ac:dyDescent="0.3">
      <c r="B10" s="17" t="s">
        <v>12</v>
      </c>
      <c r="C10" s="18"/>
      <c r="D10" s="5"/>
      <c r="G10" s="17" t="s">
        <v>12</v>
      </c>
      <c r="H10" s="18"/>
      <c r="I10" s="5"/>
    </row>
    <row r="11" spans="1:9" x14ac:dyDescent="0.3">
      <c r="B11" s="9">
        <v>1</v>
      </c>
      <c r="C11" s="10"/>
      <c r="D11" s="8">
        <v>100</v>
      </c>
      <c r="G11" s="9">
        <v>1</v>
      </c>
      <c r="H11" s="10"/>
      <c r="I11" s="8">
        <v>100</v>
      </c>
    </row>
    <row r="12" spans="1:9" x14ac:dyDescent="0.3">
      <c r="A12" t="s">
        <v>1</v>
      </c>
      <c r="B12" s="19">
        <f>SUM(B5,B7,B9,B11)</f>
        <v>5</v>
      </c>
      <c r="C12" s="27"/>
      <c r="D12" s="2">
        <f>SUM(D5,D7,D9,D11)</f>
        <v>400</v>
      </c>
      <c r="F12" t="s">
        <v>1</v>
      </c>
      <c r="G12" s="19">
        <f>SUM(G5,G7,G9,G11)</f>
        <v>6</v>
      </c>
      <c r="I12" s="2">
        <f>SUM(I5,I7,I9,I11)</f>
        <v>400</v>
      </c>
    </row>
    <row r="13" spans="1:9" x14ac:dyDescent="0.3">
      <c r="A13" t="s">
        <v>8</v>
      </c>
      <c r="B13" s="24">
        <f>(B12/D12)*100</f>
        <v>1.25</v>
      </c>
      <c r="C13" s="31">
        <f>SUM(B13:B13)</f>
        <v>1.25</v>
      </c>
      <c r="D13" s="2"/>
      <c r="F13" t="s">
        <v>8</v>
      </c>
      <c r="G13" s="24">
        <f>(G12/I12)*100</f>
        <v>1.5</v>
      </c>
      <c r="H13" s="25">
        <f>SUM(G13:G13)</f>
        <v>1.5</v>
      </c>
      <c r="I13" s="2"/>
    </row>
    <row r="14" spans="1:9" ht="43.8" thickBot="1" x14ac:dyDescent="0.35">
      <c r="B14" s="20" t="s">
        <v>7</v>
      </c>
      <c r="C14" s="26">
        <f>100-C13</f>
        <v>98.75</v>
      </c>
      <c r="D14" s="12"/>
      <c r="G14" s="20" t="s">
        <v>7</v>
      </c>
      <c r="H14" s="26">
        <f>100-H13</f>
        <v>98.5</v>
      </c>
      <c r="I14" s="12"/>
    </row>
    <row r="16" spans="1:9" ht="15" thickBot="1" x14ac:dyDescent="0.35">
      <c r="B16" s="11" t="s">
        <v>4</v>
      </c>
      <c r="C16" s="11"/>
      <c r="D16" s="11"/>
      <c r="E16" s="27"/>
      <c r="G16" s="11" t="s">
        <v>4</v>
      </c>
      <c r="H16" s="11"/>
      <c r="I16" s="11"/>
    </row>
    <row r="17" spans="1:9" ht="15" thickBot="1" x14ac:dyDescent="0.35">
      <c r="B17" s="47" t="s">
        <v>20</v>
      </c>
      <c r="C17" s="48"/>
      <c r="D17" s="49"/>
      <c r="G17" s="47" t="s">
        <v>23</v>
      </c>
      <c r="H17" s="48"/>
      <c r="I17" s="49"/>
    </row>
    <row r="18" spans="1:9" x14ac:dyDescent="0.3">
      <c r="B18" s="24" t="s">
        <v>3</v>
      </c>
      <c r="D18" s="2" t="s">
        <v>6</v>
      </c>
      <c r="G18" s="24" t="s">
        <v>3</v>
      </c>
      <c r="I18" s="2" t="s">
        <v>6</v>
      </c>
    </row>
    <row r="19" spans="1:9" x14ac:dyDescent="0.3">
      <c r="B19" s="17" t="s">
        <v>13</v>
      </c>
      <c r="C19" s="18"/>
      <c r="D19" s="5"/>
      <c r="G19" s="17" t="s">
        <v>13</v>
      </c>
      <c r="H19" s="18"/>
      <c r="I19" s="5"/>
    </row>
    <row r="20" spans="1:9" x14ac:dyDescent="0.3">
      <c r="B20" s="9">
        <v>1</v>
      </c>
      <c r="C20" s="10"/>
      <c r="D20" s="8">
        <v>105</v>
      </c>
      <c r="G20" s="9">
        <v>3</v>
      </c>
      <c r="H20" s="10"/>
      <c r="I20" s="8">
        <v>104</v>
      </c>
    </row>
    <row r="21" spans="1:9" x14ac:dyDescent="0.3">
      <c r="B21" s="17" t="s">
        <v>10</v>
      </c>
      <c r="C21" s="18"/>
      <c r="D21" s="5"/>
      <c r="G21" s="17" t="s">
        <v>10</v>
      </c>
      <c r="H21" s="18"/>
      <c r="I21" s="5"/>
    </row>
    <row r="22" spans="1:9" x14ac:dyDescent="0.3">
      <c r="B22" s="9">
        <v>2</v>
      </c>
      <c r="C22" s="10"/>
      <c r="D22" s="8">
        <v>100</v>
      </c>
      <c r="G22" s="9">
        <v>2</v>
      </c>
      <c r="H22" s="10"/>
      <c r="I22" s="8">
        <v>100</v>
      </c>
    </row>
    <row r="23" spans="1:9" x14ac:dyDescent="0.3">
      <c r="B23" s="17" t="s">
        <v>11</v>
      </c>
      <c r="C23" s="18"/>
      <c r="D23" s="5"/>
      <c r="G23" s="17" t="s">
        <v>11</v>
      </c>
      <c r="H23" s="18"/>
      <c r="I23" s="5"/>
    </row>
    <row r="24" spans="1:9" x14ac:dyDescent="0.3">
      <c r="B24" s="9">
        <v>0</v>
      </c>
      <c r="C24" s="10"/>
      <c r="D24" s="8">
        <v>100</v>
      </c>
      <c r="G24" s="9">
        <v>1</v>
      </c>
      <c r="H24" s="10"/>
      <c r="I24" s="8">
        <v>102</v>
      </c>
    </row>
    <row r="25" spans="1:9" x14ac:dyDescent="0.3">
      <c r="B25" s="17" t="s">
        <v>12</v>
      </c>
      <c r="C25" s="18"/>
      <c r="D25" s="5"/>
      <c r="G25" s="17" t="s">
        <v>12</v>
      </c>
      <c r="H25" s="18"/>
      <c r="I25" s="5"/>
    </row>
    <row r="26" spans="1:9" x14ac:dyDescent="0.3">
      <c r="B26" s="9">
        <v>2</v>
      </c>
      <c r="C26" s="10"/>
      <c r="D26" s="8">
        <v>102</v>
      </c>
      <c r="G26" s="9">
        <v>1</v>
      </c>
      <c r="H26" s="10"/>
      <c r="I26" s="8">
        <v>121</v>
      </c>
    </row>
    <row r="27" spans="1:9" x14ac:dyDescent="0.3">
      <c r="A27" t="s">
        <v>1</v>
      </c>
      <c r="B27" s="19">
        <f>SUM(B20,B22,B24,B26)</f>
        <v>5</v>
      </c>
      <c r="D27" s="2">
        <f>SUM(D20,D22,D24,D26)</f>
        <v>407</v>
      </c>
      <c r="F27" t="s">
        <v>1</v>
      </c>
      <c r="G27" s="19">
        <f>SUM(G20,G22,G24,G26)</f>
        <v>7</v>
      </c>
      <c r="I27" s="2">
        <f>SUM(I20,I22,I24,I26)</f>
        <v>427</v>
      </c>
    </row>
    <row r="28" spans="1:9" x14ac:dyDescent="0.3">
      <c r="A28" t="s">
        <v>8</v>
      </c>
      <c r="B28" s="24">
        <f>(B27/D27)*100</f>
        <v>1.2285012285012284</v>
      </c>
      <c r="C28" s="25">
        <f>B28</f>
        <v>1.2285012285012284</v>
      </c>
      <c r="D28" s="2"/>
      <c r="F28" t="s">
        <v>8</v>
      </c>
      <c r="G28" s="24">
        <f>(G27/I27)*100</f>
        <v>1.639344262295082</v>
      </c>
      <c r="H28" s="25">
        <f>G28</f>
        <v>1.639344262295082</v>
      </c>
      <c r="I28" s="2"/>
    </row>
    <row r="29" spans="1:9" ht="43.8" thickBot="1" x14ac:dyDescent="0.35">
      <c r="B29" s="20" t="s">
        <v>7</v>
      </c>
      <c r="C29" s="26">
        <f>100-C28</f>
        <v>98.77149877149877</v>
      </c>
      <c r="D29" s="12"/>
      <c r="G29" s="20" t="s">
        <v>7</v>
      </c>
      <c r="H29" s="26">
        <f>100-H28</f>
        <v>98.360655737704917</v>
      </c>
      <c r="I29" s="12"/>
    </row>
    <row r="31" spans="1:9" ht="15" thickBot="1" x14ac:dyDescent="0.35">
      <c r="B31" s="11" t="s">
        <v>5</v>
      </c>
      <c r="C31" s="11"/>
      <c r="D31" s="11"/>
      <c r="E31" s="27"/>
      <c r="G31" s="11" t="s">
        <v>5</v>
      </c>
      <c r="H31" s="11"/>
      <c r="I31" s="11"/>
    </row>
    <row r="32" spans="1:9" ht="15" thickBot="1" x14ac:dyDescent="0.35">
      <c r="B32" s="47" t="s">
        <v>20</v>
      </c>
      <c r="C32" s="48"/>
      <c r="D32" s="49"/>
      <c r="G32" s="47" t="s">
        <v>23</v>
      </c>
      <c r="H32" s="48"/>
      <c r="I32" s="49"/>
    </row>
    <row r="33" spans="1:9" x14ac:dyDescent="0.3">
      <c r="B33" s="24" t="s">
        <v>3</v>
      </c>
      <c r="D33" s="2" t="s">
        <v>6</v>
      </c>
      <c r="G33" s="24" t="s">
        <v>3</v>
      </c>
      <c r="I33" s="2" t="s">
        <v>6</v>
      </c>
    </row>
    <row r="34" spans="1:9" x14ac:dyDescent="0.3">
      <c r="B34" s="17" t="s">
        <v>13</v>
      </c>
      <c r="C34" s="18"/>
      <c r="D34" s="5"/>
      <c r="G34" s="17" t="s">
        <v>13</v>
      </c>
      <c r="H34" s="18"/>
      <c r="I34" s="5"/>
    </row>
    <row r="35" spans="1:9" x14ac:dyDescent="0.3">
      <c r="B35" s="9">
        <v>0</v>
      </c>
      <c r="C35" s="10"/>
      <c r="D35" s="8">
        <v>100</v>
      </c>
      <c r="G35" s="9">
        <v>0</v>
      </c>
      <c r="H35" s="10"/>
      <c r="I35" s="8">
        <v>100</v>
      </c>
    </row>
    <row r="36" spans="1:9" x14ac:dyDescent="0.3">
      <c r="B36" s="17" t="s">
        <v>10</v>
      </c>
      <c r="C36" s="18"/>
      <c r="D36" s="5"/>
      <c r="G36" s="17" t="s">
        <v>10</v>
      </c>
      <c r="H36" s="18"/>
      <c r="I36" s="5"/>
    </row>
    <row r="37" spans="1:9" x14ac:dyDescent="0.3">
      <c r="B37" s="9">
        <v>2</v>
      </c>
      <c r="C37" s="10"/>
      <c r="D37" s="8">
        <v>100</v>
      </c>
      <c r="G37" s="9">
        <v>2</v>
      </c>
      <c r="H37" s="10"/>
      <c r="I37" s="8">
        <v>100</v>
      </c>
    </row>
    <row r="38" spans="1:9" x14ac:dyDescent="0.3">
      <c r="B38" s="17" t="s">
        <v>11</v>
      </c>
      <c r="C38" s="18"/>
      <c r="D38" s="5"/>
      <c r="G38" s="17" t="s">
        <v>11</v>
      </c>
      <c r="H38" s="18"/>
      <c r="I38" s="5"/>
    </row>
    <row r="39" spans="1:9" x14ac:dyDescent="0.3">
      <c r="B39" s="9">
        <v>1</v>
      </c>
      <c r="C39" s="10"/>
      <c r="D39" s="8">
        <v>100</v>
      </c>
      <c r="G39" s="9">
        <v>3</v>
      </c>
      <c r="H39" s="10"/>
      <c r="I39" s="8">
        <v>100</v>
      </c>
    </row>
    <row r="40" spans="1:9" x14ac:dyDescent="0.3">
      <c r="B40" s="17" t="s">
        <v>12</v>
      </c>
      <c r="C40" s="18"/>
      <c r="D40" s="5"/>
      <c r="G40" s="17" t="s">
        <v>12</v>
      </c>
      <c r="H40" s="18"/>
      <c r="I40" s="5"/>
    </row>
    <row r="41" spans="1:9" x14ac:dyDescent="0.3">
      <c r="B41" s="9">
        <v>2</v>
      </c>
      <c r="C41" s="10"/>
      <c r="D41" s="8">
        <v>100</v>
      </c>
      <c r="G41" s="9">
        <v>4</v>
      </c>
      <c r="H41" s="10"/>
      <c r="I41" s="8">
        <v>100</v>
      </c>
    </row>
    <row r="42" spans="1:9" x14ac:dyDescent="0.3">
      <c r="A42" t="s">
        <v>1</v>
      </c>
      <c r="B42" s="19">
        <f>SUM(B35,B37,B39,B41)</f>
        <v>5</v>
      </c>
      <c r="D42" s="2">
        <f>SUM(D35,D37,D39,D41)</f>
        <v>400</v>
      </c>
      <c r="F42" t="s">
        <v>1</v>
      </c>
      <c r="G42" s="19">
        <f>SUM(G35,G37,G39,G41)</f>
        <v>9</v>
      </c>
      <c r="I42" s="2">
        <f>SUM(I35,I37,I39,I41)</f>
        <v>400</v>
      </c>
    </row>
    <row r="43" spans="1:9" x14ac:dyDescent="0.3">
      <c r="A43" t="s">
        <v>8</v>
      </c>
      <c r="B43" s="24">
        <f>(B42/D42)*100</f>
        <v>1.25</v>
      </c>
      <c r="C43" s="25">
        <f>B43</f>
        <v>1.25</v>
      </c>
      <c r="D43" s="2"/>
      <c r="F43" t="s">
        <v>8</v>
      </c>
      <c r="G43" s="24">
        <f>(G42/I42)*100</f>
        <v>2.25</v>
      </c>
      <c r="H43" s="31">
        <f>G43</f>
        <v>2.25</v>
      </c>
      <c r="I43" s="2"/>
    </row>
    <row r="44" spans="1:9" ht="43.8" thickBot="1" x14ac:dyDescent="0.35">
      <c r="B44" s="20" t="s">
        <v>7</v>
      </c>
      <c r="C44" s="26">
        <f>100-C43</f>
        <v>98.75</v>
      </c>
      <c r="D44" s="12"/>
      <c r="G44" s="20" t="s">
        <v>7</v>
      </c>
      <c r="H44" s="26">
        <f>100-H43</f>
        <v>97.75</v>
      </c>
      <c r="I44" s="12"/>
    </row>
    <row r="45" spans="1:9" ht="15" thickBot="1" x14ac:dyDescent="0.35"/>
    <row r="46" spans="1:9" x14ac:dyDescent="0.3">
      <c r="A46" s="36"/>
      <c r="B46" s="42" t="s">
        <v>3</v>
      </c>
      <c r="C46" s="43"/>
      <c r="D46" s="44"/>
      <c r="E46" s="43" t="s">
        <v>27</v>
      </c>
      <c r="F46" s="43"/>
      <c r="G46" s="45"/>
    </row>
    <row r="47" spans="1:9" x14ac:dyDescent="0.3">
      <c r="A47" s="19" t="s">
        <v>31</v>
      </c>
      <c r="B47" s="38">
        <v>1.25</v>
      </c>
      <c r="C47" s="27">
        <v>1.2285012285012284</v>
      </c>
      <c r="D47" s="29">
        <v>1.25</v>
      </c>
      <c r="E47" s="27">
        <v>98.75</v>
      </c>
      <c r="F47" s="27">
        <v>98.77149877149877</v>
      </c>
      <c r="G47" s="2">
        <v>98.75</v>
      </c>
    </row>
    <row r="48" spans="1:9" ht="15" thickBot="1" x14ac:dyDescent="0.35">
      <c r="A48" s="41" t="s">
        <v>23</v>
      </c>
      <c r="B48" s="11">
        <v>1.5</v>
      </c>
      <c r="C48" s="11">
        <v>1.639344262295082</v>
      </c>
      <c r="D48" s="40">
        <v>2.25</v>
      </c>
      <c r="E48" s="11">
        <v>98.5</v>
      </c>
      <c r="F48" s="11">
        <v>98.360655737704917</v>
      </c>
      <c r="G48" s="12">
        <v>97.75</v>
      </c>
    </row>
    <row r="49" spans="1:7" x14ac:dyDescent="0.3">
      <c r="A49" s="27"/>
      <c r="B49" s="27"/>
      <c r="C49" s="27"/>
      <c r="D49" s="27"/>
      <c r="E49" s="27"/>
      <c r="F49" s="27"/>
      <c r="G49" s="27"/>
    </row>
    <row r="50" spans="1:7" x14ac:dyDescent="0.3">
      <c r="A50" s="27"/>
      <c r="B50" s="27"/>
      <c r="C50" s="27"/>
      <c r="D50" s="27"/>
      <c r="E50" s="27"/>
      <c r="F50" s="27"/>
      <c r="G50" s="27"/>
    </row>
  </sheetData>
  <mergeCells count="8">
    <mergeCell ref="B46:D46"/>
    <mergeCell ref="E46:G46"/>
    <mergeCell ref="B2:D2"/>
    <mergeCell ref="G2:I2"/>
    <mergeCell ref="B17:D17"/>
    <mergeCell ref="G17:I17"/>
    <mergeCell ref="B32:D32"/>
    <mergeCell ref="G32:I3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TseV2</vt:lpstr>
      <vt:lpstr>TseV3</vt:lpstr>
      <vt:lpstr>empty plasmid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Julia</cp:lastModifiedBy>
  <dcterms:created xsi:type="dcterms:W3CDTF">2022-01-20T13:15:34Z</dcterms:created>
  <dcterms:modified xsi:type="dcterms:W3CDTF">2022-07-22T12:32:34Z</dcterms:modified>
</cp:coreProperties>
</file>